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70" tabRatio="806" activeTab="0"/>
  </bookViews>
  <sheets>
    <sheet name="CPI 1 " sheetId="1" r:id="rId1"/>
    <sheet name="CPI 2 REBASED " sheetId="2" r:id="rId2"/>
    <sheet name="CPI 3" sheetId="3" r:id="rId3"/>
    <sheet name="Provincial CPIs" sheetId="4" r:id="rId4"/>
    <sheet name="Provincial Month on Month" sheetId="5" r:id="rId5"/>
    <sheet name="Provincial Year on Year" sheetId="6" r:id="rId6"/>
    <sheet name="Monthly Contributions" sheetId="7" r:id="rId7"/>
    <sheet name="Yearly Contributions" sheetId="8" r:id="rId8"/>
    <sheet name="Graph" sheetId="9" r:id="rId9"/>
    <sheet name="Sheet2" sheetId="10" state="hidden" r:id="rId10"/>
    <sheet name="Sheet1" sheetId="11" state="hidden" r:id="rId11"/>
  </sheets>
  <definedNames/>
  <calcPr fullCalcOnLoad="1"/>
</workbook>
</file>

<file path=xl/sharedStrings.xml><?xml version="1.0" encoding="utf-8"?>
<sst xmlns="http://schemas.openxmlformats.org/spreadsheetml/2006/main" count="884" uniqueCount="198">
  <si>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</si>
  <si>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</si>
  <si>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</si>
  <si>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</si>
  <si>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</si>
  <si>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</si>
  <si>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</si>
  <si>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</si>
  <si>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</si>
  <si>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</si>
  <si>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</si>
  <si>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</si>
  <si>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</si>
  <si>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</si>
  <si>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</si>
  <si>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</si>
  <si>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</si>
  <si>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</si>
  <si>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</si>
  <si>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</si>
  <si>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</si>
  <si>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</si>
  <si>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</si>
  <si>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</si>
  <si>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</si>
  <si>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</si>
  <si>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</si>
  <si>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</si>
  <si>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</si>
  <si>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</si>
  <si>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</si>
  <si>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</si>
  <si>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</si>
  <si>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</si>
  <si>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</si>
  <si>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</si>
  <si>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</si>
  <si>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</si>
  <si>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</si>
  <si>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</si>
  <si>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</si>
  <si>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</si>
  <si>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</si>
  <si>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</si>
  <si>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</si>
  <si>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</si>
  <si>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</si>
  <si>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</si>
  <si>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</si>
  <si>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</si>
  <si>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</si>
  <si>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</si>
  <si>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</si>
  <si>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</si>
  <si>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</si>
  <si>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</si>
  <si>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</si>
  <si>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</si>
  <si>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</si>
  <si>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</si>
  <si>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</si>
  <si>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</si>
  <si>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</si>
  <si>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</si>
  <si>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</si>
  <si>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</si>
  <si>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</si>
  <si>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</si>
  <si>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</si>
  <si>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</si>
  <si>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</si>
  <si>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</si>
  <si>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</si>
  <si>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</si>
  <si>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</si>
  <si>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</si>
  <si>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</si>
  <si>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</si>
  <si>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</si>
  <si>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</si>
  <si>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</si>
  <si>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</si>
  <si>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</si>
  <si>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</si>
  <si>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</si>
  <si>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</si>
  <si>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</si>
  <si>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</si>
  <si>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</si>
  <si>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</si>
  <si>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</si>
  <si>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</si>
  <si>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</si>
  <si>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</si>
  <si>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</si>
  <si>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</si>
  <si>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</si>
  <si>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</si>
  <si>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</si>
  <si>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</si>
  <si>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</si>
  <si>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</si>
  <si>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</si>
  <si>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</si>
  <si>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</si>
  <si>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</si>
  <si>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</si>
  <si>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</si>
  <si>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</si>
  <si>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</si>
  <si>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</si>
  <si>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</si>
  <si>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</si>
  <si>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</si>
  <si>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</si>
  <si>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</si>
  <si>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</si>
  <si>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</si>
  <si>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</si>
  <si>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</si>
  <si>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</si>
  <si>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</si>
  <si>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</si>
  <si>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</si>
  <si>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</si>
  <si>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</si>
  <si>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</si>
  <si>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</si>
  <si>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</si>
  <si>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</si>
  <si>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</si>
  <si>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</si>
  <si>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</si>
  <si>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</si>
  <si>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</si>
  <si>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</si>
  <si>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</si>
  <si>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</si>
  <si>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</si>
  <si>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</si>
  <si>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</si>
  <si>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</si>
  <si>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</si>
  <si>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</si>
  <si>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</si>
  <si>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</si>
  <si>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</si>
  <si>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</si>
  <si>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</si>
  <si>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</si>
  <si>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</si>
  <si>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</si>
  <si>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</si>
  <si>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</si>
  <si>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</si>
  <si>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</si>
  <si>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</si>
  <si>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</si>
  <si>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</si>
  <si>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</si>
  <si>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</si>
  <si>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</si>
  <si>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</si>
  <si>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</si>
  <si>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</si>
  <si>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</si>
  <si>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</si>
  <si>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</si>
  <si>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</si>
  <si>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</si>
  <si>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</si>
  <si>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</si>
  <si>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</si>
  <si>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</si>
  <si>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 xml:space="preserve">Inflation Rate (%) Monthly   </t>
  </si>
  <si>
    <t xml:space="preserve">Jan </t>
  </si>
  <si>
    <t>Mean Month on Month rate of Inflation from Jan to Dec 2021</t>
  </si>
  <si>
    <t>Percentage Contributions</t>
  </si>
  <si>
    <t>Mean Month on Month rate of Inflation from Jan-Dec 2023</t>
  </si>
  <si>
    <t>Mean Month on Month rate of Inflation from Jan to Dec 2022</t>
  </si>
  <si>
    <t>Change in % from Apr 24 to May 24</t>
  </si>
  <si>
    <t>Change in % from May 23  to May  24</t>
  </si>
  <si>
    <t>Mean Month on Month rate of Inflation from Jan-May 2024</t>
  </si>
  <si>
    <t>Bulawayo</t>
  </si>
  <si>
    <t>Manicaland</t>
  </si>
  <si>
    <t>Mash Central</t>
  </si>
  <si>
    <t>Mash East</t>
  </si>
  <si>
    <t>Mash West</t>
  </si>
  <si>
    <t>Mat North</t>
  </si>
  <si>
    <t>Mat South</t>
  </si>
  <si>
    <t>Midlands</t>
  </si>
  <si>
    <t>Masvingo</t>
  </si>
  <si>
    <t>Harare</t>
  </si>
  <si>
    <t xml:space="preserve">National </t>
  </si>
  <si>
    <t>USD Consumer Price Index  (June 2022=100)</t>
  </si>
  <si>
    <t>Provincial USD Consumer Price Indices  (June 2022 =100)</t>
  </si>
  <si>
    <t>Provincial USD Monthly Inflation rates  (June 2022 =100)</t>
  </si>
  <si>
    <t>Provincial USD Year-on-Year Inflation rates  (June 2022 =100)</t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</si>
</sst>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_ * #,##0.00_ ;_ * \-#,##0.00_ ;_ * &quot;-&quot;??_ ;_ @_ "/>
    <numFmt numFmtId="174" formatCode="_-&quot;£&quot;* #,##0.00_-;\-&quot;£&quot;* #,##0.00_-;_-&quot;£&quot;* &quot;-&quot;??_-;_-@_-"/>
    <numFmt numFmtId="175" formatCode="_-* #,##0.000_-;\-* #,##0.000_-;_-* &quot;-&quot;??_-;_-@_-"/>
    <numFmt numFmtId="176" formatCode="_-* #,##0_-;\-* #,##0_-;_-* &quot;-&quot;??_-;_-@_-"/>
    <numFmt numFmtId="177" formatCode="_ * #,##0_ ;_ * \-#,##0_ ;_ * &quot;-&quot;??_ ;_ @_ "/>
    <numFmt numFmtId="178" formatCode="_-* #,##0.0000000_-;\-* #,##0.0000000_-;_-* &quot;-&quot;??_-;_-@_-"/>
    <numFmt numFmtId="179" formatCode="_-* #,##0.00000000_-;\-* #,##0.00000000_-;_-* &quot;-&quot;??_-;_-@_-"/>
    <numFmt numFmtId="180" formatCode="_-* #,##0.0000000000_-;\-* #,##0.0000000000_-;_-* &quot;-&quot;??_-;_-@_-"/>
    <numFmt numFmtId="181" formatCode="_-* #,##0.00_-;_-* #,##0.00\-;_-* &quot;-&quot;??_-;_-@_-"/>
    <numFmt numFmtId="182" formatCode="#,##0.0"/>
    <numFmt numFmtId="183" formatCode="0.000"/>
    <numFmt numFmtId="184" formatCode="0.00000"/>
    <numFmt numFmtId="185" formatCode="0.0"/>
    <numFmt numFmtId="186" formatCode="_-* #,##0.0_-;\-* #,##0.0_-;_-* &quot;-&quot;??_-;_-@_-"/>
    <numFmt numFmtId="187" formatCode="[$-409]d\-mmm\-yy;@"/>
    <numFmt numFmtId="188" formatCode="#,##0.000"/>
    <numFmt numFmtId="189" formatCode="#,##0.00000"/>
    <numFmt numFmtId="190" formatCode="#,##0.000000"/>
    <numFmt numFmtId="191" formatCode="0.0E+00"/>
    <numFmt numFmtId="192" formatCode="#,##0.0000"/>
    <numFmt numFmtId="193" formatCode="0.0000"/>
    <numFmt numFmtId="194" formatCode="0.000000E+00"/>
    <numFmt numFmtId="195" formatCode="0.0000000E+00"/>
    <numFmt numFmtId="196" formatCode="#,##0.0000000"/>
    <numFmt numFmtId="197" formatCode="#,##0.00000000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0E+00"/>
    <numFmt numFmtId="204" formatCode="0.0000000"/>
    <numFmt numFmtId="205" formatCode="0.00000000"/>
    <numFmt numFmtId="206" formatCode="_(* #,##0.0000000_);_(* \(#,##0.0000000\);_(* &quot;-&quot;???????_);_(@_)"/>
    <numFmt numFmtId="207" formatCode="0.0000000000"/>
    <numFmt numFmtId="208" formatCode="0.0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0.00000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8"/>
      <name val="Calibri"/>
      <family val="2"/>
    </font>
    <font>
      <sz val="10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82" fontId="3" fillId="0" borderId="0" xfId="66" applyNumberFormat="1" applyFont="1" applyAlignment="1">
      <alignment horizontal="center"/>
    </xf>
    <xf numFmtId="182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3" fillId="0" borderId="0" xfId="66" applyNumberFormat="1" applyFont="1" applyAlignment="1">
      <alignment horizontal="center" vertical="center"/>
    </xf>
    <xf numFmtId="182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82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82" fontId="14" fillId="0" borderId="11" xfId="66" applyNumberFormat="1" applyFont="1" applyBorder="1" applyAlignment="1">
      <alignment horizontal="center"/>
    </xf>
    <xf numFmtId="182" fontId="15" fillId="0" borderId="11" xfId="66" applyNumberFormat="1" applyFont="1" applyBorder="1" applyAlignment="1">
      <alignment horizontal="right"/>
    </xf>
    <xf numFmtId="182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82" fontId="15" fillId="0" borderId="0" xfId="66" applyNumberFormat="1" applyFont="1" applyAlignment="1">
      <alignment horizontal="center"/>
    </xf>
    <xf numFmtId="182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171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74" fillId="0" borderId="0" xfId="0" applyFont="1" applyAlignment="1">
      <alignment/>
    </xf>
    <xf numFmtId="178" fontId="75" fillId="0" borderId="0" xfId="68" applyNumberFormat="1" applyFont="1" applyFill="1" applyAlignment="1">
      <alignment horizontal="right"/>
    </xf>
    <xf numFmtId="178" fontId="75" fillId="0" borderId="0" xfId="68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178" fontId="76" fillId="0" borderId="0" xfId="68" applyNumberFormat="1" applyFont="1" applyFill="1" applyBorder="1" applyAlignment="1">
      <alignment horizontal="right"/>
    </xf>
    <xf numFmtId="178" fontId="75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8" fontId="19" fillId="0" borderId="0" xfId="68" applyNumberFormat="1" applyFont="1" applyFill="1" applyBorder="1" applyAlignment="1">
      <alignment horizontal="right"/>
    </xf>
    <xf numFmtId="178" fontId="20" fillId="0" borderId="0" xfId="68" applyNumberFormat="1" applyFont="1" applyFill="1" applyBorder="1" applyAlignment="1">
      <alignment horizontal="right"/>
    </xf>
    <xf numFmtId="171" fontId="74" fillId="0" borderId="0" xfId="0" applyNumberFormat="1" applyFont="1" applyAlignment="1">
      <alignment/>
    </xf>
    <xf numFmtId="171" fontId="74" fillId="0" borderId="0" xfId="0" applyNumberFormat="1" applyFont="1" applyAlignment="1">
      <alignment horizontal="right"/>
    </xf>
    <xf numFmtId="0" fontId="74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82" fontId="15" fillId="0" borderId="0" xfId="66" applyNumberFormat="1" applyFont="1" applyBorder="1" applyAlignment="1">
      <alignment horizontal="right"/>
    </xf>
    <xf numFmtId="182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82" fontId="14" fillId="0" borderId="0" xfId="66" applyNumberFormat="1" applyFont="1" applyBorder="1" applyAlignment="1">
      <alignment horizontal="center"/>
    </xf>
    <xf numFmtId="188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8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74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74" fillId="0" borderId="0" xfId="0" applyFont="1" applyFill="1" applyAlignment="1">
      <alignment/>
    </xf>
    <xf numFmtId="182" fontId="22" fillId="0" borderId="0" xfId="66" applyNumberFormat="1" applyFont="1" applyBorder="1" applyAlignment="1">
      <alignment horizontal="right"/>
    </xf>
    <xf numFmtId="190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83" fontId="74" fillId="0" borderId="0" xfId="0" applyNumberFormat="1" applyFont="1" applyAlignment="1">
      <alignment/>
    </xf>
    <xf numFmtId="182" fontId="8" fillId="0" borderId="0" xfId="66" applyNumberFormat="1" applyFont="1" applyAlignment="1">
      <alignment horizontal="right"/>
    </xf>
    <xf numFmtId="2" fontId="20" fillId="33" borderId="0" xfId="143" applyNumberFormat="1" applyFont="1" applyFill="1" applyAlignment="1">
      <alignment horizontal="right"/>
      <protection/>
    </xf>
    <xf numFmtId="4" fontId="3" fillId="0" borderId="0" xfId="66" applyNumberFormat="1" applyFont="1" applyAlignment="1">
      <alignment horizontal="center"/>
    </xf>
    <xf numFmtId="185" fontId="3" fillId="0" borderId="0" xfId="0" applyNumberFormat="1" applyFont="1" applyAlignment="1">
      <alignment/>
    </xf>
    <xf numFmtId="2" fontId="19" fillId="0" borderId="0" xfId="143" applyNumberFormat="1" applyFont="1" applyAlignment="1">
      <alignment horizontal="right"/>
      <protection/>
    </xf>
    <xf numFmtId="2" fontId="20" fillId="0" borderId="0" xfId="143" applyNumberFormat="1" applyFont="1" applyAlignment="1">
      <alignment horizontal="right"/>
      <protection/>
    </xf>
    <xf numFmtId="2" fontId="19" fillId="0" borderId="0" xfId="143" applyNumberFormat="1" applyFont="1">
      <alignment/>
      <protection/>
    </xf>
    <xf numFmtId="2" fontId="20" fillId="0" borderId="0" xfId="143" applyNumberFormat="1" applyFont="1" applyAlignment="1">
      <alignment horizontal="right" vertical="top"/>
      <protection/>
    </xf>
    <xf numFmtId="184" fontId="19" fillId="0" borderId="0" xfId="143" applyNumberFormat="1" applyFont="1" applyFill="1" applyAlignment="1">
      <alignment horizontal="right"/>
      <protection/>
    </xf>
    <xf numFmtId="184" fontId="74" fillId="0" borderId="0" xfId="0" applyNumberFormat="1" applyFont="1" applyAlignment="1">
      <alignment horizontal="right"/>
    </xf>
    <xf numFmtId="193" fontId="20" fillId="0" borderId="0" xfId="143" applyNumberFormat="1" applyFont="1" applyFill="1" applyAlignment="1">
      <alignment horizontal="right"/>
      <protection/>
    </xf>
    <xf numFmtId="0" fontId="12" fillId="0" borderId="0" xfId="229" applyFont="1" applyAlignment="1">
      <alignment horizontal="center" wrapText="1"/>
      <protection/>
    </xf>
    <xf numFmtId="185" fontId="20" fillId="0" borderId="0" xfId="143" applyNumberFormat="1" applyFont="1" applyAlignment="1">
      <alignment horizontal="right"/>
      <protection/>
    </xf>
    <xf numFmtId="185" fontId="19" fillId="0" borderId="0" xfId="143" applyNumberFormat="1" applyFont="1" applyAlignment="1">
      <alignment horizontal="right"/>
      <protection/>
    </xf>
    <xf numFmtId="2" fontId="19" fillId="0" borderId="0" xfId="143" applyNumberFormat="1" applyFont="1" applyAlignment="1">
      <alignment horizontal="center"/>
      <protection/>
    </xf>
    <xf numFmtId="2" fontId="20" fillId="0" borderId="0" xfId="143" applyNumberFormat="1" applyFont="1" applyAlignment="1">
      <alignment horizontal="center"/>
      <protection/>
    </xf>
    <xf numFmtId="0" fontId="74" fillId="0" borderId="0" xfId="0" applyFont="1" applyAlignment="1">
      <alignment horizontal="center"/>
    </xf>
    <xf numFmtId="0" fontId="12" fillId="0" borderId="0" xfId="229" applyFont="1">
      <alignment/>
      <protection/>
    </xf>
    <xf numFmtId="0" fontId="24" fillId="0" borderId="0" xfId="143" applyFont="1">
      <alignment/>
      <protection/>
    </xf>
    <xf numFmtId="0" fontId="20" fillId="0" borderId="0" xfId="143" applyFont="1">
      <alignment/>
      <protection/>
    </xf>
    <xf numFmtId="0" fontId="6" fillId="0" borderId="0" xfId="143" applyFont="1">
      <alignment/>
      <protection/>
    </xf>
    <xf numFmtId="185" fontId="74" fillId="0" borderId="0" xfId="0" applyNumberFormat="1" applyFont="1" applyAlignment="1">
      <alignment/>
    </xf>
    <xf numFmtId="185" fontId="19" fillId="0" borderId="0" xfId="143" applyNumberFormat="1" applyFont="1" applyFill="1" applyAlignment="1">
      <alignment horizontal="right"/>
      <protection/>
    </xf>
    <xf numFmtId="185" fontId="20" fillId="0" borderId="0" xfId="143" applyNumberFormat="1" applyFont="1" applyFill="1" applyAlignment="1">
      <alignment horizontal="right"/>
      <protection/>
    </xf>
    <xf numFmtId="185" fontId="19" fillId="0" borderId="0" xfId="143" applyNumberFormat="1" applyFont="1" applyFill="1">
      <alignment/>
      <protection/>
    </xf>
    <xf numFmtId="185" fontId="20" fillId="33" borderId="0" xfId="143" applyNumberFormat="1" applyFont="1" applyFill="1" applyAlignment="1">
      <alignment horizontal="right"/>
      <protection/>
    </xf>
    <xf numFmtId="185" fontId="20" fillId="0" borderId="0" xfId="143" applyNumberFormat="1" applyFont="1" applyFill="1" applyAlignment="1">
      <alignment horizontal="right" vertical="top"/>
      <protection/>
    </xf>
    <xf numFmtId="185" fontId="74" fillId="0" borderId="0" xfId="0" applyNumberFormat="1" applyFont="1" applyAlignment="1">
      <alignment horizontal="right"/>
    </xf>
    <xf numFmtId="17" fontId="0" fillId="0" borderId="12" xfId="0" applyNumberFormat="1" applyBorder="1" applyAlignment="1">
      <alignment horizontal="left"/>
    </xf>
    <xf numFmtId="185" fontId="0" fillId="0" borderId="12" xfId="0" applyNumberFormat="1" applyBorder="1" applyAlignment="1">
      <alignment horizontal="left"/>
    </xf>
    <xf numFmtId="182" fontId="8" fillId="0" borderId="0" xfId="66" applyNumberFormat="1" applyFont="1" applyAlignment="1">
      <alignment horizontal="center"/>
    </xf>
    <xf numFmtId="171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  <xf numFmtId="0" fontId="12" fillId="0" borderId="0" xfId="229" applyFont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Month-on-month Inflation rate from May 2023 to May 2024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975"/>
          <c:w val="0.96725"/>
          <c:h val="0.80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Graph!$E$6:$R$6</c:f>
              <c:strCache/>
            </c:strRef>
          </c:cat>
          <c:val>
            <c:numRef>
              <c:f>Graph!$E$7:$R$7</c:f>
              <c:numCache/>
            </c:numRef>
          </c:val>
          <c:smooth val="0"/>
        </c:ser>
        <c:marker val="1"/>
        <c:axId val="35907531"/>
        <c:axId val="54732324"/>
      </c:lineChart>
      <c:dateAx>
        <c:axId val="35907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Months </a:t>
                </a:r>
              </a:p>
            </c:rich>
          </c:tx>
          <c:layout>
            <c:manualLayout>
              <c:xMode val="factor"/>
              <c:yMode val="factor"/>
              <c:x val="0.02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73232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73232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Rate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907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8</xdr:row>
      <xdr:rowOff>19050</xdr:rowOff>
    </xdr:from>
    <xdr:to>
      <xdr:col>16</xdr:col>
      <xdr:colOff>590550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4000500" y="1543050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tabSelected="1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60" sqref="O60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8" width="9.28125" style="9" bestFit="1" customWidth="1"/>
    <col min="19" max="16384" width="9.140625" style="9" customWidth="1"/>
  </cols>
  <sheetData>
    <row r="1" spans="1:17" s="14" customFormat="1" ht="30">
      <c r="A1" s="10" t="s">
        <v>194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16:17" ht="12.75">
      <c r="P6" s="28"/>
      <c r="Q6" s="28"/>
    </row>
    <row r="7" spans="1:30" ht="12.75">
      <c r="A7" s="5">
        <v>2019</v>
      </c>
      <c r="B7" s="26" t="s">
        <v>138</v>
      </c>
      <c r="C7" s="62">
        <v>67.54417817546414</v>
      </c>
      <c r="D7" s="62">
        <v>68.99699235056208</v>
      </c>
      <c r="E7" s="62">
        <v>79.07844110091364</v>
      </c>
      <c r="F7" s="62">
        <v>86.48082358022408</v>
      </c>
      <c r="G7" s="62">
        <v>79.67345549665426</v>
      </c>
      <c r="H7" s="62">
        <v>104.59439833797947</v>
      </c>
      <c r="I7" s="62">
        <v>109.35439483245904</v>
      </c>
      <c r="J7" s="62">
        <v>105.95462983891895</v>
      </c>
      <c r="K7" s="62">
        <v>56.97863683656151</v>
      </c>
      <c r="L7" s="62">
        <v>187.62147455580646</v>
      </c>
      <c r="M7" s="62">
        <v>123.68506328715358</v>
      </c>
      <c r="N7" s="62">
        <v>152.1830716366487</v>
      </c>
      <c r="O7" s="62">
        <v>83.031746618498</v>
      </c>
      <c r="P7" s="28"/>
      <c r="Q7" s="2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30" ht="12.75">
      <c r="B8" s="26" t="s">
        <v>139</v>
      </c>
      <c r="C8" s="62">
        <v>68.16779293519583</v>
      </c>
      <c r="D8" s="62">
        <v>71.13986999404268</v>
      </c>
      <c r="E8" s="62">
        <v>82.70604923555678</v>
      </c>
      <c r="F8" s="62">
        <v>81.71163849315126</v>
      </c>
      <c r="G8" s="62">
        <v>81.60265995959803</v>
      </c>
      <c r="H8" s="62">
        <v>106.58678847281648</v>
      </c>
      <c r="I8" s="62">
        <v>103.44276548818245</v>
      </c>
      <c r="J8" s="62">
        <v>96.2699384240054</v>
      </c>
      <c r="K8" s="62">
        <v>60.101571765549835</v>
      </c>
      <c r="L8" s="62">
        <v>178.47584824764178</v>
      </c>
      <c r="M8" s="62">
        <v>125.80118523036666</v>
      </c>
      <c r="N8" s="62">
        <v>169.30174004368558</v>
      </c>
      <c r="O8" s="62">
        <v>82.39916215113425</v>
      </c>
      <c r="P8" s="28">
        <f aca="true" t="shared" si="0" ref="P8:P13">O8/O7*100-100</f>
        <v>-0.7618585578721593</v>
      </c>
      <c r="Q8" s="2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2:30" ht="12.75">
      <c r="B9" s="26" t="s">
        <v>140</v>
      </c>
      <c r="C9" s="72">
        <v>70.62407752265928</v>
      </c>
      <c r="D9" s="72">
        <v>71.60636661875463</v>
      </c>
      <c r="E9" s="72">
        <v>78.28803147268081</v>
      </c>
      <c r="F9" s="72">
        <v>77.05792658629365</v>
      </c>
      <c r="G9" s="72">
        <v>76.42827811661996</v>
      </c>
      <c r="H9" s="72">
        <v>94.94008533691711</v>
      </c>
      <c r="I9" s="72">
        <v>107.20210092295221</v>
      </c>
      <c r="J9" s="72">
        <v>80.37264361206357</v>
      </c>
      <c r="K9" s="72">
        <v>59.56381475077103</v>
      </c>
      <c r="L9" s="72">
        <v>177.0962480871757</v>
      </c>
      <c r="M9" s="72">
        <v>123.95273999587064</v>
      </c>
      <c r="N9" s="72">
        <v>163.18012618747713</v>
      </c>
      <c r="O9" s="62">
        <v>81.15511433727832</v>
      </c>
      <c r="P9" s="28">
        <f t="shared" si="0"/>
        <v>-1.5097821159566251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ht="12.75">
      <c r="B10" s="26" t="s">
        <v>141</v>
      </c>
      <c r="C10" s="72">
        <v>55.8856395363367</v>
      </c>
      <c r="D10" s="72">
        <v>63.814834749340356</v>
      </c>
      <c r="E10" s="72">
        <v>69.39989705142018</v>
      </c>
      <c r="F10" s="72">
        <v>69.01003958458895</v>
      </c>
      <c r="G10" s="72">
        <v>64.59232550913657</v>
      </c>
      <c r="H10" s="72">
        <v>89.97641821351176</v>
      </c>
      <c r="I10" s="72">
        <v>100.48510981541293</v>
      </c>
      <c r="J10" s="72">
        <v>80.47573727784285</v>
      </c>
      <c r="K10" s="72">
        <v>62.337490588270214</v>
      </c>
      <c r="L10" s="72">
        <v>120.67146638594517</v>
      </c>
      <c r="M10" s="72">
        <v>90.21941701029557</v>
      </c>
      <c r="N10" s="72">
        <v>122.16968751151141</v>
      </c>
      <c r="O10" s="62">
        <v>68.68876379607843</v>
      </c>
      <c r="P10" s="28">
        <f t="shared" si="0"/>
        <v>-15.36113976673127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0" ht="12.75">
      <c r="B11" s="26" t="s">
        <v>142</v>
      </c>
      <c r="C11" s="72">
        <v>77.08584151625647</v>
      </c>
      <c r="D11" s="72">
        <v>80.755354669174</v>
      </c>
      <c r="E11" s="72">
        <v>85.03775900925118</v>
      </c>
      <c r="F11" s="72">
        <v>68.28905853449395</v>
      </c>
      <c r="G11" s="72">
        <v>77.9124307847988</v>
      </c>
      <c r="H11" s="72">
        <v>98.78010557382966</v>
      </c>
      <c r="I11" s="72">
        <v>111.48173729509594</v>
      </c>
      <c r="J11" s="72">
        <v>77.40602951756834</v>
      </c>
      <c r="K11" s="72">
        <v>70.6264662230329</v>
      </c>
      <c r="L11" s="72">
        <v>108.83176350698423</v>
      </c>
      <c r="M11" s="72">
        <v>103.45490045790899</v>
      </c>
      <c r="N11" s="72">
        <v>143.33107696741374</v>
      </c>
      <c r="O11" s="62">
        <v>80.73222695981798</v>
      </c>
      <c r="P11" s="28">
        <f t="shared" si="0"/>
        <v>17.533381732555114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0" ht="12.75">
      <c r="B12" s="26" t="s">
        <v>143</v>
      </c>
      <c r="C12" s="72">
        <v>76.60920277975205</v>
      </c>
      <c r="D12" s="72">
        <v>82.71325722289458</v>
      </c>
      <c r="E12" s="72">
        <v>78.88618303333942</v>
      </c>
      <c r="F12" s="72">
        <v>67.34885663739898</v>
      </c>
      <c r="G12" s="72">
        <v>72.6120527251973</v>
      </c>
      <c r="H12" s="72">
        <v>95.06939391458901</v>
      </c>
      <c r="I12" s="72">
        <v>103.29327626182841</v>
      </c>
      <c r="J12" s="72">
        <v>70.08848865944512</v>
      </c>
      <c r="K12" s="72">
        <v>66.29795906704116</v>
      </c>
      <c r="L12" s="72">
        <v>106.7232494849112</v>
      </c>
      <c r="M12" s="72">
        <v>109.28882037595764</v>
      </c>
      <c r="N12" s="72">
        <v>139.4513341145066</v>
      </c>
      <c r="O12" s="62">
        <v>78.84870108888776</v>
      </c>
      <c r="P12" s="28">
        <f t="shared" si="0"/>
        <v>-2.333053282263208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30" ht="12.75">
      <c r="B13" s="26" t="s">
        <v>124</v>
      </c>
      <c r="C13" s="72">
        <v>81.04918921655509</v>
      </c>
      <c r="D13" s="72">
        <v>85.42246293774818</v>
      </c>
      <c r="E13" s="72">
        <v>78.68077266223814</v>
      </c>
      <c r="F13" s="72">
        <v>67.41209068269698</v>
      </c>
      <c r="G13" s="72">
        <v>71.2480620439003</v>
      </c>
      <c r="H13" s="72">
        <v>93.77826947258043</v>
      </c>
      <c r="I13" s="72">
        <v>100.73916737309004</v>
      </c>
      <c r="J13" s="72">
        <v>67.51417558181633</v>
      </c>
      <c r="K13" s="72">
        <v>64.93647052806101</v>
      </c>
      <c r="L13" s="72">
        <v>101.39311069536431</v>
      </c>
      <c r="M13" s="72">
        <v>113.79891726175762</v>
      </c>
      <c r="N13" s="72">
        <v>145.15798566368267</v>
      </c>
      <c r="O13" s="62">
        <v>80.50686374874354</v>
      </c>
      <c r="P13" s="28">
        <f t="shared" si="0"/>
        <v>2.102967629088141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3:15" ht="12.75"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62"/>
    </row>
    <row r="15" spans="1:30" ht="12.75">
      <c r="A15" s="5">
        <v>2020</v>
      </c>
      <c r="B15" s="26" t="s">
        <v>125</v>
      </c>
      <c r="C15" s="72">
        <v>81.07728920281528</v>
      </c>
      <c r="D15" s="72">
        <v>82.28382494755667</v>
      </c>
      <c r="E15" s="72">
        <v>76.9576118985565</v>
      </c>
      <c r="F15" s="72">
        <v>67.03796918449991</v>
      </c>
      <c r="G15" s="72">
        <v>69.29607113731169</v>
      </c>
      <c r="H15" s="72">
        <v>92.23399944739813</v>
      </c>
      <c r="I15" s="72">
        <v>99.64170086534918</v>
      </c>
      <c r="J15" s="72">
        <v>65.86212857483953</v>
      </c>
      <c r="K15" s="72">
        <v>61.612488276444545</v>
      </c>
      <c r="L15" s="72">
        <v>112.78279372271676</v>
      </c>
      <c r="M15" s="72">
        <v>119.3109452033945</v>
      </c>
      <c r="N15" s="72">
        <v>137.92799635224972</v>
      </c>
      <c r="O15" s="62">
        <v>79.81499590769526</v>
      </c>
      <c r="P15" s="8">
        <f>O15/O13*100-100</f>
        <v>-0.8593898815976218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ht="12.75">
      <c r="B16" s="26" t="s">
        <v>129</v>
      </c>
      <c r="C16" s="72">
        <v>72.13567284266678</v>
      </c>
      <c r="D16" s="72">
        <v>69.94460493281024</v>
      </c>
      <c r="E16" s="72">
        <v>68.29309365601122</v>
      </c>
      <c r="F16" s="72">
        <v>64.06685824164478</v>
      </c>
      <c r="G16" s="72">
        <v>60.764731939233165</v>
      </c>
      <c r="H16" s="72">
        <v>80.02001044066003</v>
      </c>
      <c r="I16" s="72">
        <v>87.95969032519984</v>
      </c>
      <c r="J16" s="72">
        <v>56.80122082623191</v>
      </c>
      <c r="K16" s="72">
        <v>54.934947756405734</v>
      </c>
      <c r="L16" s="72">
        <v>125.60336276516293</v>
      </c>
      <c r="M16" s="72">
        <v>103.8897216376007</v>
      </c>
      <c r="N16" s="72">
        <v>124.6921630246405</v>
      </c>
      <c r="O16" s="62">
        <v>72.36376604999019</v>
      </c>
      <c r="P16" s="8">
        <f aca="true" t="shared" si="1" ref="P16:P21">O16/O15*100-100</f>
        <v>-9.33562643581702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ht="12.75">
      <c r="B17" s="26" t="s">
        <v>132</v>
      </c>
      <c r="C17" s="72">
        <v>65.98435202277857</v>
      </c>
      <c r="D17" s="72">
        <v>74.62310936756592</v>
      </c>
      <c r="E17" s="72">
        <v>74.5034607282711</v>
      </c>
      <c r="F17" s="72">
        <v>67.88777448625997</v>
      </c>
      <c r="G17" s="72">
        <v>62.386587993023504</v>
      </c>
      <c r="H17" s="72">
        <v>92.62974561609737</v>
      </c>
      <c r="I17" s="72">
        <v>86.88328714584122</v>
      </c>
      <c r="J17" s="72">
        <v>70.1058483810517</v>
      </c>
      <c r="K17" s="72">
        <v>65.48674168662228</v>
      </c>
      <c r="L17" s="72">
        <v>89.21191045788234</v>
      </c>
      <c r="M17" s="72">
        <v>90.22648170783947</v>
      </c>
      <c r="N17" s="72">
        <v>106.8718544671651</v>
      </c>
      <c r="O17" s="62">
        <v>70.94599592242871</v>
      </c>
      <c r="P17" s="8">
        <f t="shared" si="1"/>
        <v>-1.9592265645517415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30" ht="12.75">
      <c r="B18" s="26" t="s">
        <v>136</v>
      </c>
      <c r="C18" s="72">
        <v>70.42440298745086</v>
      </c>
      <c r="D18" s="72">
        <v>82.0701648863619</v>
      </c>
      <c r="E18" s="72">
        <v>69.44452738872205</v>
      </c>
      <c r="F18" s="72">
        <v>60.9859752402603</v>
      </c>
      <c r="G18" s="72">
        <v>68.78375098112966</v>
      </c>
      <c r="H18" s="72">
        <v>89.6492077628155</v>
      </c>
      <c r="I18" s="72">
        <v>78.53875924861023</v>
      </c>
      <c r="J18" s="72">
        <v>54.882700570895445</v>
      </c>
      <c r="K18" s="72">
        <v>56.36394013921427</v>
      </c>
      <c r="L18" s="72">
        <v>77.53724549435447</v>
      </c>
      <c r="M18" s="72">
        <v>82.1159054909887</v>
      </c>
      <c r="N18" s="72">
        <v>105.75528709064747</v>
      </c>
      <c r="O18" s="62">
        <v>69.88307940539055</v>
      </c>
      <c r="P18" s="8">
        <f t="shared" si="1"/>
        <v>-1.4982050829201654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2:30" ht="12.75">
      <c r="B19" s="26" t="s">
        <v>137</v>
      </c>
      <c r="C19" s="72">
        <v>68.53307126660413</v>
      </c>
      <c r="D19" s="72">
        <v>78.49543344184842</v>
      </c>
      <c r="E19" s="72">
        <v>65.51885209640126</v>
      </c>
      <c r="F19" s="72">
        <v>67.68628821922037</v>
      </c>
      <c r="G19" s="72">
        <v>68.36649487743541</v>
      </c>
      <c r="H19" s="72">
        <v>79.89197682135253</v>
      </c>
      <c r="I19" s="72">
        <v>73.98737619101288</v>
      </c>
      <c r="J19" s="72">
        <v>50.86318932434143</v>
      </c>
      <c r="K19" s="72">
        <v>53.47580735123307</v>
      </c>
      <c r="L19" s="72">
        <v>71.68537791490931</v>
      </c>
      <c r="M19" s="72">
        <v>84.90677848207507</v>
      </c>
      <c r="N19" s="72">
        <v>102.56777360609263</v>
      </c>
      <c r="O19" s="62">
        <v>69.73765642898492</v>
      </c>
      <c r="P19" s="8">
        <f t="shared" si="1"/>
        <v>-0.2080946885039623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2:30" ht="12.75">
      <c r="B20" s="26" t="s">
        <v>138</v>
      </c>
      <c r="C20" s="72">
        <v>61.280136237344266</v>
      </c>
      <c r="D20" s="72">
        <v>78.97969246850053</v>
      </c>
      <c r="E20" s="72">
        <v>67.37921643680326</v>
      </c>
      <c r="F20" s="72">
        <v>73.20703798939721</v>
      </c>
      <c r="G20" s="72">
        <v>66.5415286258127</v>
      </c>
      <c r="H20" s="72">
        <v>83.82669378042885</v>
      </c>
      <c r="I20" s="72">
        <v>82.49250641143351</v>
      </c>
      <c r="J20" s="72">
        <v>60.40232002956738</v>
      </c>
      <c r="K20" s="72">
        <v>58.062443079268974</v>
      </c>
      <c r="L20" s="72">
        <v>79.09449944724197</v>
      </c>
      <c r="M20" s="72">
        <v>79.82950575813373</v>
      </c>
      <c r="N20" s="72">
        <v>100.2048452635877</v>
      </c>
      <c r="O20" s="62">
        <v>69.37971620029137</v>
      </c>
      <c r="P20" s="8">
        <f t="shared" si="1"/>
        <v>-0.513266787303138</v>
      </c>
      <c r="Q20" s="7">
        <f aca="true" t="shared" si="2" ref="Q20:Q25">O20/O7*100-100</f>
        <v>-16.441940551886702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30" ht="12.75">
      <c r="B21" s="26" t="s">
        <v>139</v>
      </c>
      <c r="C21" s="72">
        <v>65.05963494271921</v>
      </c>
      <c r="D21" s="72">
        <v>82.18771238192258</v>
      </c>
      <c r="E21" s="72">
        <v>69.96552390621481</v>
      </c>
      <c r="F21" s="72">
        <v>70.09537335865754</v>
      </c>
      <c r="G21" s="72">
        <v>69.42566231261438</v>
      </c>
      <c r="H21" s="72">
        <v>85.8348604482278</v>
      </c>
      <c r="I21" s="72">
        <v>84.20894674059166</v>
      </c>
      <c r="J21" s="72">
        <v>52.48970835516671</v>
      </c>
      <c r="K21" s="72">
        <v>53.13461316837866</v>
      </c>
      <c r="L21" s="72">
        <v>73.88733070782598</v>
      </c>
      <c r="M21" s="72">
        <v>72.16971889950301</v>
      </c>
      <c r="N21" s="72">
        <v>82.16188593174115</v>
      </c>
      <c r="O21" s="62">
        <v>69.48994870094374</v>
      </c>
      <c r="P21" s="8">
        <f t="shared" si="1"/>
        <v>0.15888289357388885</v>
      </c>
      <c r="Q21" s="7">
        <f t="shared" si="2"/>
        <v>-15.666680477299991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2:30" ht="12.75">
      <c r="B22" s="26" t="s">
        <v>140</v>
      </c>
      <c r="C22" s="72">
        <v>62.58589675194031</v>
      </c>
      <c r="D22" s="72">
        <v>77.03437694838259</v>
      </c>
      <c r="E22" s="72">
        <v>70.06795894314466</v>
      </c>
      <c r="F22" s="72">
        <v>70.03117982860648</v>
      </c>
      <c r="G22" s="72">
        <v>69.48975483346254</v>
      </c>
      <c r="H22" s="72">
        <v>84.97747372066311</v>
      </c>
      <c r="I22" s="72">
        <v>84.62027235378315</v>
      </c>
      <c r="J22" s="72">
        <v>75.33359145768168</v>
      </c>
      <c r="K22" s="72">
        <v>50.44064622875062</v>
      </c>
      <c r="L22" s="72">
        <v>73.88733070782598</v>
      </c>
      <c r="M22" s="72">
        <v>71.3813740637228</v>
      </c>
      <c r="N22" s="72">
        <v>86.43603900499403</v>
      </c>
      <c r="O22" s="62">
        <v>68.77297046523897</v>
      </c>
      <c r="P22" s="8">
        <f>O22/O21*100-100</f>
        <v>-1.0317725787802061</v>
      </c>
      <c r="Q22" s="7">
        <f t="shared" si="2"/>
        <v>-15.257379615755966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2:30" ht="12.75">
      <c r="B23" s="26" t="s">
        <v>141</v>
      </c>
      <c r="C23" s="72">
        <v>62.01729616481256</v>
      </c>
      <c r="D23" s="72">
        <v>76.94322846050585</v>
      </c>
      <c r="E23" s="72">
        <v>69.71408210959969</v>
      </c>
      <c r="F23" s="72">
        <v>69.89845960971266</v>
      </c>
      <c r="G23" s="72">
        <v>67.28240750699207</v>
      </c>
      <c r="H23" s="72">
        <v>84.139379678819</v>
      </c>
      <c r="I23" s="72">
        <v>79.98644771696158</v>
      </c>
      <c r="J23" s="72">
        <v>75.02122176963648</v>
      </c>
      <c r="K23" s="72">
        <v>50.20090227565552</v>
      </c>
      <c r="L23" s="72">
        <v>71.95227920094412</v>
      </c>
      <c r="M23" s="72">
        <v>69.24308106161233</v>
      </c>
      <c r="N23" s="72">
        <v>82.79409535318831</v>
      </c>
      <c r="O23" s="72">
        <v>67.87620394405477</v>
      </c>
      <c r="P23" s="8">
        <f>O23/O22*100-100</f>
        <v>-1.303951996137016</v>
      </c>
      <c r="Q23" s="7">
        <f t="shared" si="2"/>
        <v>-1.1829589107702958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ht="12.75">
      <c r="B24" s="26" t="s">
        <v>142</v>
      </c>
      <c r="C24" s="72">
        <v>61.9292226679278</v>
      </c>
      <c r="D24" s="72">
        <v>75.57120362150627</v>
      </c>
      <c r="E24" s="72">
        <v>67.80220126281797</v>
      </c>
      <c r="F24" s="72">
        <v>70.73729485266324</v>
      </c>
      <c r="G24" s="72">
        <v>64.66561085760024</v>
      </c>
      <c r="H24" s="72">
        <v>83.9753393510522</v>
      </c>
      <c r="I24" s="72">
        <v>80.0727458479755</v>
      </c>
      <c r="J24" s="72">
        <v>74.85870227647631</v>
      </c>
      <c r="K24" s="72">
        <v>50.24591406262442</v>
      </c>
      <c r="L24" s="72">
        <v>71.93551848070507</v>
      </c>
      <c r="M24" s="72">
        <v>70.87625375125351</v>
      </c>
      <c r="N24" s="72">
        <v>82.75646100607591</v>
      </c>
      <c r="O24" s="72">
        <v>67.7643798098511</v>
      </c>
      <c r="P24" s="8">
        <f>O24/O23*100-100</f>
        <v>-0.1647471834102987</v>
      </c>
      <c r="Q24" s="7">
        <f t="shared" si="2"/>
        <v>-16.06278884939124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ht="12.75">
      <c r="B25" s="26" t="s">
        <v>143</v>
      </c>
      <c r="C25" s="72">
        <v>64.13065062941907</v>
      </c>
      <c r="D25" s="72">
        <v>76.60111975259395</v>
      </c>
      <c r="E25" s="72">
        <v>69.25637588034151</v>
      </c>
      <c r="F25" s="72">
        <v>70.78143742790714</v>
      </c>
      <c r="G25" s="72">
        <v>64.57282668655216</v>
      </c>
      <c r="H25" s="72">
        <v>85.44016572792606</v>
      </c>
      <c r="I25" s="72">
        <v>80.81961798700696</v>
      </c>
      <c r="J25" s="72">
        <v>74.7765714581006</v>
      </c>
      <c r="K25" s="72">
        <v>50.47040463390399</v>
      </c>
      <c r="L25" s="72">
        <v>81.00599301721986</v>
      </c>
      <c r="M25" s="72">
        <v>73.5452009175357</v>
      </c>
      <c r="N25" s="72">
        <v>82.70885912699626</v>
      </c>
      <c r="O25" s="72">
        <v>69.00350870415211</v>
      </c>
      <c r="P25" s="8">
        <f>O25/O24*100-100</f>
        <v>1.8285844241149078</v>
      </c>
      <c r="Q25" s="7">
        <f t="shared" si="2"/>
        <v>-12.486182078810614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2:30" ht="12.75">
      <c r="B26" s="26" t="s">
        <v>124</v>
      </c>
      <c r="C26" s="72">
        <v>66.23411880968983</v>
      </c>
      <c r="D26" s="72">
        <v>77.7658655132479</v>
      </c>
      <c r="E26" s="72">
        <v>71.47945088759829</v>
      </c>
      <c r="F26" s="72">
        <v>73.27874965749115</v>
      </c>
      <c r="G26" s="72">
        <v>65.52331336501634</v>
      </c>
      <c r="H26" s="72">
        <v>85.86040870980285</v>
      </c>
      <c r="I26" s="72">
        <v>82.77657269012037</v>
      </c>
      <c r="J26" s="72">
        <v>74.20003107133626</v>
      </c>
      <c r="K26" s="72">
        <v>50.48999536321652</v>
      </c>
      <c r="L26" s="72">
        <v>79.99779837238606</v>
      </c>
      <c r="M26" s="72">
        <v>76.53376342602817</v>
      </c>
      <c r="N26" s="72">
        <v>83.54049041515664</v>
      </c>
      <c r="O26" s="72">
        <v>70.84799025221213</v>
      </c>
      <c r="P26" s="8">
        <f>O26/O25*100-100</f>
        <v>2.673025738398465</v>
      </c>
      <c r="Q26" s="7">
        <f>O26/O13*100-100</f>
        <v>-11.997577655833297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15" ht="12.75">
      <c r="B27" s="26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30" ht="12.75">
      <c r="A28" s="5">
        <v>2021</v>
      </c>
      <c r="B28" s="26" t="s">
        <v>125</v>
      </c>
      <c r="C28" s="72">
        <v>67.33809702393293</v>
      </c>
      <c r="D28" s="72">
        <v>79.7951727927831</v>
      </c>
      <c r="E28" s="72">
        <v>72.62195517561986</v>
      </c>
      <c r="F28" s="72">
        <v>73.66397914226026</v>
      </c>
      <c r="G28" s="72">
        <v>68.31604801104015</v>
      </c>
      <c r="H28" s="72">
        <v>87.4965837612159</v>
      </c>
      <c r="I28" s="72">
        <v>84.8168511819315</v>
      </c>
      <c r="J28" s="72">
        <v>75.35530023670074</v>
      </c>
      <c r="K28" s="72">
        <v>50.003416522037504</v>
      </c>
      <c r="L28" s="72">
        <v>81.41112459584795</v>
      </c>
      <c r="M28" s="72">
        <v>75.85941327616419</v>
      </c>
      <c r="N28" s="72">
        <v>86.64750126818456</v>
      </c>
      <c r="O28" s="72">
        <v>71.9884365252473</v>
      </c>
      <c r="P28" s="8">
        <f>O28/O26*100-100</f>
        <v>1.609708714354909</v>
      </c>
      <c r="Q28" s="7">
        <f aca="true" t="shared" si="3" ref="Q28:Q39">O28/O15*100-100</f>
        <v>-9.805875817495817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ht="12.75">
      <c r="B29" s="26" t="s">
        <v>129</v>
      </c>
      <c r="C29" s="72">
        <v>68.30721741204336</v>
      </c>
      <c r="D29" s="72">
        <v>80.57877084421644</v>
      </c>
      <c r="E29" s="72">
        <v>72.38058853665753</v>
      </c>
      <c r="F29" s="72">
        <v>71.32080639139816</v>
      </c>
      <c r="G29" s="72">
        <v>67.98221002342667</v>
      </c>
      <c r="H29" s="72">
        <v>88.81373659950565</v>
      </c>
      <c r="I29" s="72">
        <v>85.51569097648034</v>
      </c>
      <c r="J29" s="72">
        <v>73.70927583764328</v>
      </c>
      <c r="K29" s="72">
        <v>55.93821374801936</v>
      </c>
      <c r="L29" s="72">
        <v>79.61466943602117</v>
      </c>
      <c r="M29" s="72">
        <v>75.04522329628416</v>
      </c>
      <c r="N29" s="72">
        <v>86.75990202405214</v>
      </c>
      <c r="O29" s="72">
        <v>71.94234972344083</v>
      </c>
      <c r="P29" s="8">
        <f aca="true" t="shared" si="4" ref="P29:P35">O29/O28*100-100</f>
        <v>-0.06401972876616924</v>
      </c>
      <c r="Q29" s="7">
        <f t="shared" si="3"/>
        <v>-0.5823582015593871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ht="12.75">
      <c r="B30" s="26" t="s">
        <v>132</v>
      </c>
      <c r="C30" s="72">
        <v>68.32965590822334</v>
      </c>
      <c r="D30" s="72">
        <v>80.5463618291217</v>
      </c>
      <c r="E30" s="72">
        <v>72.31090179079533</v>
      </c>
      <c r="F30" s="72">
        <v>72.12234334248309</v>
      </c>
      <c r="G30" s="72">
        <v>70.95313344927364</v>
      </c>
      <c r="H30" s="72">
        <v>86.20269998422329</v>
      </c>
      <c r="I30" s="72">
        <v>86.02480168570602</v>
      </c>
      <c r="J30" s="72">
        <v>76.95220181402628</v>
      </c>
      <c r="K30" s="72">
        <v>55.69342486861766</v>
      </c>
      <c r="L30" s="72">
        <v>79.61237819120758</v>
      </c>
      <c r="M30" s="72">
        <v>75.50267251538332</v>
      </c>
      <c r="N30" s="72">
        <v>86.31893253088077</v>
      </c>
      <c r="O30" s="72">
        <v>72.37226966860985</v>
      </c>
      <c r="P30" s="8">
        <f t="shared" si="4"/>
        <v>0.597589523864201</v>
      </c>
      <c r="Q30" s="7">
        <f t="shared" si="3"/>
        <v>2.0103653879784957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30" ht="12.75">
      <c r="B31" s="26" t="s">
        <v>136</v>
      </c>
      <c r="C31" s="72">
        <v>68.26365387295058</v>
      </c>
      <c r="D31" s="72">
        <v>80.53703092844914</v>
      </c>
      <c r="E31" s="72">
        <v>71.86385433919955</v>
      </c>
      <c r="F31" s="72">
        <v>72.29708365658469</v>
      </c>
      <c r="G31" s="72">
        <v>70.91648967515032</v>
      </c>
      <c r="H31" s="72">
        <v>86.35317752874315</v>
      </c>
      <c r="I31" s="72">
        <v>86.60906600562906</v>
      </c>
      <c r="J31" s="72">
        <v>77.55464272230115</v>
      </c>
      <c r="K31" s="72">
        <v>55.04375890378979</v>
      </c>
      <c r="L31" s="72">
        <v>93.29491553568405</v>
      </c>
      <c r="M31" s="72">
        <v>76.49774689625596</v>
      </c>
      <c r="N31" s="72">
        <v>82.98253313457478</v>
      </c>
      <c r="O31" s="72">
        <v>72.54739348501045</v>
      </c>
      <c r="P31" s="8">
        <f t="shared" si="4"/>
        <v>0.2419764050547002</v>
      </c>
      <c r="Q31" s="7">
        <f t="shared" si="3"/>
        <v>3.8125310193677393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ht="12.75">
      <c r="B32" s="26" t="s">
        <v>137</v>
      </c>
      <c r="C32" s="72">
        <v>68.34012394092943</v>
      </c>
      <c r="D32" s="72">
        <v>80.88087162326843</v>
      </c>
      <c r="E32" s="72">
        <v>73.61225971368394</v>
      </c>
      <c r="F32" s="72">
        <v>73.41931304080913</v>
      </c>
      <c r="G32" s="72">
        <v>71.51104579256767</v>
      </c>
      <c r="H32" s="72">
        <v>86.09682853950365</v>
      </c>
      <c r="I32" s="72">
        <v>87.22336952896957</v>
      </c>
      <c r="J32" s="72">
        <v>77.52780320382706</v>
      </c>
      <c r="K32" s="72">
        <v>79.76647827643838</v>
      </c>
      <c r="L32" s="72">
        <v>94.5871104261132</v>
      </c>
      <c r="M32" s="72">
        <v>77.60318560584052</v>
      </c>
      <c r="N32" s="72">
        <v>83.06765469870133</v>
      </c>
      <c r="O32" s="72">
        <v>73.89575133030858</v>
      </c>
      <c r="P32" s="8">
        <f t="shared" si="4"/>
        <v>1.8585889589220557</v>
      </c>
      <c r="Q32" s="7">
        <f t="shared" si="3"/>
        <v>5.962481554793754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:30" ht="12.75">
      <c r="B33" s="26" t="s">
        <v>138</v>
      </c>
      <c r="C33" s="72">
        <v>69.81506630781578</v>
      </c>
      <c r="D33" s="72">
        <v>82.07664256124136</v>
      </c>
      <c r="E33" s="72">
        <v>76.47627962907244</v>
      </c>
      <c r="F33" s="72">
        <v>80.20649147294642</v>
      </c>
      <c r="G33" s="72">
        <v>76.51384597379038</v>
      </c>
      <c r="H33" s="72">
        <v>87.23183241126327</v>
      </c>
      <c r="I33" s="72">
        <v>87.52531095899222</v>
      </c>
      <c r="J33" s="72">
        <v>78.11174072748322</v>
      </c>
      <c r="K33" s="72">
        <v>80.73589669420497</v>
      </c>
      <c r="L33" s="72">
        <v>99.17390133794729</v>
      </c>
      <c r="M33" s="72">
        <v>79.91286686447022</v>
      </c>
      <c r="N33" s="72">
        <v>84.483425769136</v>
      </c>
      <c r="O33" s="72">
        <v>76.96967893643485</v>
      </c>
      <c r="P33" s="8">
        <f t="shared" si="4"/>
        <v>4.159816431645751</v>
      </c>
      <c r="Q33" s="7">
        <f t="shared" si="3"/>
        <v>10.939743129291742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ht="12.75">
      <c r="B34" s="26" t="s">
        <v>139</v>
      </c>
      <c r="C34" s="72">
        <v>69.43398240868561</v>
      </c>
      <c r="D34" s="72">
        <v>82.88887025169433</v>
      </c>
      <c r="E34" s="72">
        <v>77.79023030099538</v>
      </c>
      <c r="F34" s="72">
        <v>80.24391169658581</v>
      </c>
      <c r="G34" s="72">
        <v>76.45238148834117</v>
      </c>
      <c r="H34" s="72">
        <v>86.19176940383693</v>
      </c>
      <c r="I34" s="72">
        <v>87.70242048776655</v>
      </c>
      <c r="J34" s="72">
        <v>78.19897733775527</v>
      </c>
      <c r="K34" s="72">
        <v>81.07840048253814</v>
      </c>
      <c r="L34" s="72">
        <v>99.0890411554763</v>
      </c>
      <c r="M34" s="72">
        <v>79.73467880945486</v>
      </c>
      <c r="N34" s="72">
        <v>85.2565463276655</v>
      </c>
      <c r="O34" s="72">
        <v>76.97445523514465</v>
      </c>
      <c r="P34" s="8">
        <f t="shared" si="4"/>
        <v>0.006205428911471245</v>
      </c>
      <c r="Q34" s="7">
        <f t="shared" si="3"/>
        <v>10.770631831102875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ht="12.75">
      <c r="B35" s="26" t="s">
        <v>140</v>
      </c>
      <c r="C35" s="72">
        <v>69.53427184988091</v>
      </c>
      <c r="D35" s="72">
        <v>83.87247241426756</v>
      </c>
      <c r="E35" s="72">
        <v>78.27180827196509</v>
      </c>
      <c r="F35" s="72">
        <v>80.70112897842014</v>
      </c>
      <c r="G35" s="72">
        <v>77.20306757697072</v>
      </c>
      <c r="H35" s="72">
        <v>86.73821135719767</v>
      </c>
      <c r="I35" s="72">
        <v>88.37652860933667</v>
      </c>
      <c r="J35" s="72">
        <v>79.84504924625692</v>
      </c>
      <c r="K35" s="72">
        <v>81.09518897026014</v>
      </c>
      <c r="L35" s="72">
        <v>99.01723870871331</v>
      </c>
      <c r="M35" s="72">
        <v>81.31196387844159</v>
      </c>
      <c r="N35" s="72">
        <v>86.21816945987186</v>
      </c>
      <c r="O35" s="72">
        <v>77.38360007780089</v>
      </c>
      <c r="P35" s="8">
        <f t="shared" si="4"/>
        <v>0.5315332747810544</v>
      </c>
      <c r="Q35" s="7">
        <f t="shared" si="3"/>
        <v>12.520368909925338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ht="12.75">
      <c r="B36" s="26" t="s">
        <v>141</v>
      </c>
      <c r="C36" s="72">
        <v>70.69931498924063</v>
      </c>
      <c r="D36" s="72">
        <v>84.78618351714202</v>
      </c>
      <c r="E36" s="72">
        <v>78.2520552047236</v>
      </c>
      <c r="F36" s="72">
        <v>81.23172289763706</v>
      </c>
      <c r="G36" s="72">
        <v>78.30566664916653</v>
      </c>
      <c r="H36" s="72">
        <v>86.82581923742877</v>
      </c>
      <c r="I36" s="72">
        <v>88.03615829776275</v>
      </c>
      <c r="J36" s="72">
        <v>83.11654646616485</v>
      </c>
      <c r="K36" s="72">
        <v>81.56741881231926</v>
      </c>
      <c r="L36" s="72">
        <v>98.16866538166906</v>
      </c>
      <c r="M36" s="72">
        <v>82.26117174793892</v>
      </c>
      <c r="N36" s="72">
        <v>87.35078032465573</v>
      </c>
      <c r="O36" s="72">
        <v>78.18021803730323</v>
      </c>
      <c r="P36" s="8">
        <f>O36/O35*100-100</f>
        <v>1.0294402931647397</v>
      </c>
      <c r="Q36" s="7">
        <f t="shared" si="3"/>
        <v>15.180598640638891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2:30" ht="12.75">
      <c r="B37" s="26" t="s">
        <v>142</v>
      </c>
      <c r="C37" s="72">
        <v>72.47961354284125</v>
      </c>
      <c r="D37" s="72">
        <v>85.6118601772341</v>
      </c>
      <c r="E37" s="72">
        <v>78.78615724058548</v>
      </c>
      <c r="F37" s="72">
        <v>81.68265622966874</v>
      </c>
      <c r="G37" s="72">
        <v>79.69607332592224</v>
      </c>
      <c r="H37" s="72">
        <v>86.94862805209493</v>
      </c>
      <c r="I37" s="72">
        <v>88.79528909389019</v>
      </c>
      <c r="J37" s="72">
        <v>89.1595082579623</v>
      </c>
      <c r="K37" s="72">
        <v>81.46545023969053</v>
      </c>
      <c r="L37" s="72">
        <v>100.21438197507484</v>
      </c>
      <c r="M37" s="72">
        <v>83.33998069417989</v>
      </c>
      <c r="N37" s="72">
        <v>87.74371201536249</v>
      </c>
      <c r="O37" s="72">
        <v>79.36691553914973</v>
      </c>
      <c r="P37" s="8">
        <f>O37/O36*100-100</f>
        <v>1.5178999645156637</v>
      </c>
      <c r="Q37" s="7">
        <f t="shared" si="3"/>
        <v>17.121879904834486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2:30" ht="12.75">
      <c r="B38" s="26" t="s">
        <v>143</v>
      </c>
      <c r="C38" s="72">
        <v>74.20403840460021</v>
      </c>
      <c r="D38" s="72">
        <v>85.895238142502</v>
      </c>
      <c r="E38" s="72">
        <v>78.99450749087059</v>
      </c>
      <c r="F38" s="72">
        <v>82.15205302117965</v>
      </c>
      <c r="G38" s="72">
        <v>80.58582349561534</v>
      </c>
      <c r="H38" s="72">
        <v>87.13444258019294</v>
      </c>
      <c r="I38" s="72">
        <v>89.57280068229063</v>
      </c>
      <c r="J38" s="72">
        <v>91.53642858994043</v>
      </c>
      <c r="K38" s="72">
        <v>81.5327265215869</v>
      </c>
      <c r="L38" s="72">
        <v>92.89739636141762</v>
      </c>
      <c r="M38" s="72">
        <v>84.39069838837622</v>
      </c>
      <c r="N38" s="72">
        <v>88.31831476141767</v>
      </c>
      <c r="O38" s="72">
        <v>80.22375101680102</v>
      </c>
      <c r="P38" s="8">
        <f>O38/O37*100-100</f>
        <v>1.0795877247221881</v>
      </c>
      <c r="Q38" s="7">
        <f t="shared" si="3"/>
        <v>16.260393889178786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2:30" ht="12.75">
      <c r="B39" s="26" t="s">
        <v>124</v>
      </c>
      <c r="C39" s="72">
        <v>74.91374131348495</v>
      </c>
      <c r="D39" s="72">
        <v>87.41484074545822</v>
      </c>
      <c r="E39" s="72">
        <v>79.68830627793116</v>
      </c>
      <c r="F39" s="72">
        <v>82.86808368235685</v>
      </c>
      <c r="G39" s="72">
        <v>81.63364914220888</v>
      </c>
      <c r="H39" s="72">
        <v>87.30369982000063</v>
      </c>
      <c r="I39" s="72">
        <v>88.36091929095477</v>
      </c>
      <c r="J39" s="72">
        <v>91.75419785990155</v>
      </c>
      <c r="K39" s="72">
        <v>82.10695741618422</v>
      </c>
      <c r="L39" s="72">
        <v>92.89739636141762</v>
      </c>
      <c r="M39" s="72">
        <v>85.1620755811356</v>
      </c>
      <c r="N39" s="72">
        <v>89.58460679081601</v>
      </c>
      <c r="O39" s="72">
        <v>80.86420403696216</v>
      </c>
      <c r="P39" s="8">
        <f>O39/O38*100-100</f>
        <v>0.7983334262530661</v>
      </c>
      <c r="Q39" s="7">
        <f t="shared" si="3"/>
        <v>14.13761173618795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2:15" ht="12.75">
      <c r="B40" s="26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1:30" ht="12.75">
      <c r="A41" s="5">
        <v>2022</v>
      </c>
      <c r="B41" s="26" t="s">
        <v>125</v>
      </c>
      <c r="C41" s="72">
        <v>76.0298324592657</v>
      </c>
      <c r="D41" s="72">
        <v>88.04630535898939</v>
      </c>
      <c r="E41" s="72">
        <v>80.15838338562628</v>
      </c>
      <c r="F41" s="72">
        <v>83.85200930763844</v>
      </c>
      <c r="G41" s="72">
        <v>81.97426064597803</v>
      </c>
      <c r="H41" s="72">
        <v>87.57259153502353</v>
      </c>
      <c r="I41" s="72">
        <v>88.46568630291921</v>
      </c>
      <c r="J41" s="72">
        <v>93.37925596665886</v>
      </c>
      <c r="K41" s="72">
        <v>92.5764939102574</v>
      </c>
      <c r="L41" s="72">
        <v>93.66828401895673</v>
      </c>
      <c r="M41" s="72">
        <v>86.57217780011612</v>
      </c>
      <c r="N41" s="72">
        <v>89.29592753888045</v>
      </c>
      <c r="O41" s="72">
        <v>82.03636928794742</v>
      </c>
      <c r="P41" s="8">
        <f>O41/O39*100-100</f>
        <v>1.449547751004232</v>
      </c>
      <c r="Q41" s="7">
        <f aca="true" t="shared" si="5" ref="Q41:Q47">O41/O28*100-100</f>
        <v>13.95770383091481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2:30" ht="12.75">
      <c r="B42" s="26" t="s">
        <v>129</v>
      </c>
      <c r="C42" s="72">
        <v>77.75243752537301</v>
      </c>
      <c r="D42" s="72">
        <v>89.0431176054437</v>
      </c>
      <c r="E42" s="72">
        <v>82.79367510694779</v>
      </c>
      <c r="F42" s="72">
        <v>84.853188091596</v>
      </c>
      <c r="G42" s="72">
        <v>83.43519997579145</v>
      </c>
      <c r="H42" s="72">
        <v>87.80283045337669</v>
      </c>
      <c r="I42" s="72">
        <v>89.00339694986725</v>
      </c>
      <c r="J42" s="72">
        <v>93.56815649961571</v>
      </c>
      <c r="K42" s="72">
        <v>93.07860667492243</v>
      </c>
      <c r="L42" s="72">
        <v>93.66828402238703</v>
      </c>
      <c r="M42" s="72">
        <v>87.61771387531289</v>
      </c>
      <c r="N42" s="72">
        <v>90.26291073338365</v>
      </c>
      <c r="O42" s="72">
        <v>83.3234339794704</v>
      </c>
      <c r="P42" s="8">
        <f aca="true" t="shared" si="6" ref="P42:P47">O42/O41*100-100</f>
        <v>1.5688952384099082</v>
      </c>
      <c r="Q42" s="7">
        <f t="shared" si="5"/>
        <v>15.819728296032139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2:30" ht="12.75">
      <c r="B43" s="26" t="s">
        <v>132</v>
      </c>
      <c r="C43" s="72">
        <v>79.55139817786598</v>
      </c>
      <c r="D43" s="72">
        <v>90.96822968404233</v>
      </c>
      <c r="E43" s="72">
        <v>84.54427171723704</v>
      </c>
      <c r="F43" s="72">
        <v>85.13208980874643</v>
      </c>
      <c r="G43" s="72">
        <v>84.4528315531393</v>
      </c>
      <c r="H43" s="72">
        <v>88.18505580123146</v>
      </c>
      <c r="I43" s="72">
        <v>93.78016384466115</v>
      </c>
      <c r="J43" s="72">
        <v>93.92500201252233</v>
      </c>
      <c r="K43" s="72">
        <v>93.56745710834568</v>
      </c>
      <c r="L43" s="72">
        <v>93.67212385218834</v>
      </c>
      <c r="M43" s="72">
        <v>88.36997688597276</v>
      </c>
      <c r="N43" s="72">
        <v>89.51490077125509</v>
      </c>
      <c r="O43" s="72">
        <v>84.65071420390201</v>
      </c>
      <c r="P43" s="8">
        <f t="shared" si="6"/>
        <v>1.5929254965159458</v>
      </c>
      <c r="Q43" s="7">
        <f t="shared" si="5"/>
        <v>16.96567565383087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2:30" ht="12.75">
      <c r="B44" s="26" t="s">
        <v>136</v>
      </c>
      <c r="C44" s="72">
        <v>82.92264792645808</v>
      </c>
      <c r="D44" s="72">
        <v>92.57951178813809</v>
      </c>
      <c r="E44" s="72">
        <v>85.79429624857337</v>
      </c>
      <c r="F44" s="72">
        <v>95.23088848547066</v>
      </c>
      <c r="G44" s="72">
        <v>89.16571562088474</v>
      </c>
      <c r="H44" s="72">
        <v>88.78529751857984</v>
      </c>
      <c r="I44" s="72">
        <v>94.80208343002928</v>
      </c>
      <c r="J44" s="72">
        <v>95.9065776675002</v>
      </c>
      <c r="K44" s="72">
        <v>94.29197221069778</v>
      </c>
      <c r="L44" s="72">
        <v>95.7162120338071</v>
      </c>
      <c r="M44" s="72">
        <v>92.9796531889865</v>
      </c>
      <c r="N44" s="72">
        <v>90.52749720439017</v>
      </c>
      <c r="O44" s="72">
        <v>89.28302129815638</v>
      </c>
      <c r="P44" s="8">
        <f t="shared" si="6"/>
        <v>5.472259906864238</v>
      </c>
      <c r="Q44" s="7">
        <f t="shared" si="5"/>
        <v>23.068544587482393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2:30" ht="12.75">
      <c r="B45" s="26" t="s">
        <v>137</v>
      </c>
      <c r="C45" s="72">
        <v>87.73545235203264</v>
      </c>
      <c r="D45" s="72">
        <v>94.44581903748485</v>
      </c>
      <c r="E45" s="72">
        <v>92.98623936445674</v>
      </c>
      <c r="F45" s="72">
        <v>95.390601551188</v>
      </c>
      <c r="G45" s="72">
        <v>90.23103488751563</v>
      </c>
      <c r="H45" s="72">
        <v>89.48187290328158</v>
      </c>
      <c r="I45" s="72">
        <v>96.66228877196757</v>
      </c>
      <c r="J45" s="72">
        <v>98.49711073010138</v>
      </c>
      <c r="K45" s="72">
        <v>95.21013195782552</v>
      </c>
      <c r="L45" s="72">
        <v>95.73682133595761</v>
      </c>
      <c r="M45" s="72">
        <v>95.59325267180127</v>
      </c>
      <c r="N45" s="72">
        <v>92.2713419812871</v>
      </c>
      <c r="O45" s="72">
        <v>91.96591446219314</v>
      </c>
      <c r="P45" s="8">
        <f t="shared" si="6"/>
        <v>3.0049309768285752</v>
      </c>
      <c r="Q45" s="7">
        <f t="shared" si="5"/>
        <v>24.45358874708812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2:30" ht="12.75">
      <c r="B46" s="26" t="s">
        <v>138</v>
      </c>
      <c r="C46" s="72">
        <v>100</v>
      </c>
      <c r="D46" s="72">
        <v>100</v>
      </c>
      <c r="E46" s="72">
        <v>100</v>
      </c>
      <c r="F46" s="72">
        <v>100</v>
      </c>
      <c r="G46" s="72">
        <v>100</v>
      </c>
      <c r="H46" s="72">
        <v>100</v>
      </c>
      <c r="I46" s="72">
        <v>100</v>
      </c>
      <c r="J46" s="72">
        <v>100</v>
      </c>
      <c r="K46" s="72">
        <v>100</v>
      </c>
      <c r="L46" s="72">
        <v>100</v>
      </c>
      <c r="M46" s="72">
        <v>100</v>
      </c>
      <c r="N46" s="72">
        <v>100</v>
      </c>
      <c r="O46" s="72">
        <v>100</v>
      </c>
      <c r="P46" s="8">
        <f t="shared" si="6"/>
        <v>8.735938292778727</v>
      </c>
      <c r="Q46" s="7">
        <f t="shared" si="5"/>
        <v>29.921290281832512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2:30" ht="12.75">
      <c r="B47" s="26" t="s">
        <v>139</v>
      </c>
      <c r="C47" s="72">
        <v>108.20005559167286</v>
      </c>
      <c r="D47" s="72">
        <v>102.60531016881352</v>
      </c>
      <c r="E47" s="72">
        <v>101.67434625389637</v>
      </c>
      <c r="F47" s="72">
        <v>99.71645324806848</v>
      </c>
      <c r="G47" s="72">
        <v>105.85280813040916</v>
      </c>
      <c r="H47" s="72">
        <v>101.63551849471139</v>
      </c>
      <c r="I47" s="72">
        <v>100.74184197254023</v>
      </c>
      <c r="J47" s="72">
        <v>100.29230248778167</v>
      </c>
      <c r="K47" s="72">
        <v>101.77246701001853</v>
      </c>
      <c r="L47" s="72">
        <v>112.05321239295866</v>
      </c>
      <c r="M47" s="72">
        <v>101.40269343266743</v>
      </c>
      <c r="N47" s="72">
        <v>100.59414867952768</v>
      </c>
      <c r="O47" s="72">
        <v>103.69831893798055</v>
      </c>
      <c r="P47" s="8">
        <f t="shared" si="6"/>
        <v>3.698318937980531</v>
      </c>
      <c r="Q47" s="7">
        <f t="shared" si="5"/>
        <v>34.7178341453652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2:30" ht="12.75">
      <c r="B48" s="26" t="s">
        <v>140</v>
      </c>
      <c r="C48" s="72">
        <v>111.16122068764219</v>
      </c>
      <c r="D48" s="72">
        <v>104.78733629584332</v>
      </c>
      <c r="E48" s="72">
        <v>103.90550902202197</v>
      </c>
      <c r="F48" s="72">
        <v>100.33714968762922</v>
      </c>
      <c r="G48" s="72">
        <v>107.36422349056133</v>
      </c>
      <c r="H48" s="72">
        <v>102.58716105985006</v>
      </c>
      <c r="I48" s="72">
        <v>101.88917205729037</v>
      </c>
      <c r="J48" s="72">
        <v>100.79848234603577</v>
      </c>
      <c r="K48" s="72">
        <v>102.15158592611233</v>
      </c>
      <c r="L48" s="72">
        <v>112.08563188611876</v>
      </c>
      <c r="M48" s="72">
        <v>102.10940454952456</v>
      </c>
      <c r="N48" s="72">
        <v>102.54973347577214</v>
      </c>
      <c r="O48" s="72">
        <v>105.34783348319831</v>
      </c>
      <c r="P48" s="8">
        <f>O48/O47*100-100</f>
        <v>1.590685907072725</v>
      </c>
      <c r="Q48" s="7">
        <f>O48/O35*100-100</f>
        <v>36.137157456208286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30" ht="12.75">
      <c r="B49" s="26" t="s">
        <v>141</v>
      </c>
      <c r="C49" s="72">
        <v>106.22549357929648</v>
      </c>
      <c r="D49" s="72">
        <v>101.3629675103457</v>
      </c>
      <c r="E49" s="72">
        <v>101.87949334408673</v>
      </c>
      <c r="F49" s="72">
        <v>103.52125663086657</v>
      </c>
      <c r="G49" s="72">
        <v>103.78558065630394</v>
      </c>
      <c r="H49" s="72">
        <v>101.50719033193667</v>
      </c>
      <c r="I49" s="72">
        <v>100.3959755641486</v>
      </c>
      <c r="J49" s="72">
        <v>111.56360273589901</v>
      </c>
      <c r="K49" s="72">
        <v>102.10152057627394</v>
      </c>
      <c r="L49" s="72">
        <v>120.20862576785088</v>
      </c>
      <c r="M49" s="72">
        <v>100.06670814618938</v>
      </c>
      <c r="N49" s="72">
        <v>100.48002369235186</v>
      </c>
      <c r="O49" s="72">
        <v>104.57085506534457</v>
      </c>
      <c r="P49" s="8">
        <f>O49/O48*100-100</f>
        <v>-0.7375362094918358</v>
      </c>
      <c r="Q49" s="7">
        <f>O49/O36*100-100</f>
        <v>33.75615685217096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2:30" ht="12.75">
      <c r="B50" s="26" t="s">
        <v>142</v>
      </c>
      <c r="C50" s="72">
        <v>108.20585228826491</v>
      </c>
      <c r="D50" s="72">
        <v>102.04146138499961</v>
      </c>
      <c r="E50" s="72">
        <v>103.18254453908246</v>
      </c>
      <c r="F50" s="72">
        <v>111.32499708199121</v>
      </c>
      <c r="G50" s="72">
        <v>105.68910063893503</v>
      </c>
      <c r="H50" s="72">
        <v>102.1110911572498</v>
      </c>
      <c r="I50" s="72">
        <v>101.18312623011045</v>
      </c>
      <c r="J50" s="72">
        <v>113.10918970025166</v>
      </c>
      <c r="K50" s="72">
        <v>103.0065602560472</v>
      </c>
      <c r="L50" s="72">
        <v>120.20862576785088</v>
      </c>
      <c r="M50" s="72">
        <v>100.66789799828997</v>
      </c>
      <c r="N50" s="72">
        <v>100.80708988851717</v>
      </c>
      <c r="O50" s="72">
        <v>107.70093435125683</v>
      </c>
      <c r="P50" s="8">
        <f>O50/O49*100-100</f>
        <v>2.9932616348564096</v>
      </c>
      <c r="Q50" s="7">
        <f>O50/O37*100-100</f>
        <v>35.70003775456115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2:30" ht="12.75">
      <c r="B51" s="26" t="s">
        <v>143</v>
      </c>
      <c r="C51" s="72">
        <v>108.26229975536506</v>
      </c>
      <c r="D51" s="72">
        <v>101.56406173667592</v>
      </c>
      <c r="E51" s="72">
        <v>103.50592478057351</v>
      </c>
      <c r="F51" s="72">
        <v>111.42456232382729</v>
      </c>
      <c r="G51" s="72">
        <v>106.32001026327248</v>
      </c>
      <c r="H51" s="72">
        <v>102.92360347325544</v>
      </c>
      <c r="I51" s="72">
        <v>101.2986273342002</v>
      </c>
      <c r="J51" s="72">
        <v>116.64755084255341</v>
      </c>
      <c r="K51" s="72">
        <v>103.24548646805704</v>
      </c>
      <c r="L51" s="72">
        <v>141.08324790609447</v>
      </c>
      <c r="M51" s="72">
        <v>120.73441694473216</v>
      </c>
      <c r="N51" s="72">
        <v>100.14243408272658</v>
      </c>
      <c r="O51" s="72">
        <v>108.95254002723337</v>
      </c>
      <c r="P51" s="8">
        <f>O51/O50*100-100</f>
        <v>1.16211217991345</v>
      </c>
      <c r="Q51" s="7">
        <f>O51/O38*100-100</f>
        <v>35.810827399999994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2:30" ht="12.75">
      <c r="B52" s="26" t="s">
        <v>124</v>
      </c>
      <c r="C52" s="72">
        <v>109.6833783757953</v>
      </c>
      <c r="D52" s="72">
        <v>101.62786755717755</v>
      </c>
      <c r="E52" s="72">
        <v>104.24612909723056</v>
      </c>
      <c r="F52" s="72">
        <v>111.45681562717064</v>
      </c>
      <c r="G52" s="72">
        <v>106.06054639053339</v>
      </c>
      <c r="H52" s="72">
        <v>102.7458080471702</v>
      </c>
      <c r="I52" s="72">
        <v>100.89216520857389</v>
      </c>
      <c r="J52" s="72">
        <v>120.91546258994565</v>
      </c>
      <c r="K52" s="72">
        <v>102.87746474724618</v>
      </c>
      <c r="L52" s="72">
        <v>141.05107180811018</v>
      </c>
      <c r="M52" s="72">
        <v>121.55788421012103</v>
      </c>
      <c r="N52" s="72">
        <v>100.7548217988253</v>
      </c>
      <c r="O52" s="72">
        <v>109.54327993445357</v>
      </c>
      <c r="P52" s="8">
        <f>O52/O51*100-100</f>
        <v>0.5421992980361381</v>
      </c>
      <c r="Q52" s="7">
        <f>O52/O39*100-100</f>
        <v>35.46572459228375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8:19" ht="11.25">
      <c r="R53" s="73"/>
      <c r="S53" s="73"/>
    </row>
    <row r="54" spans="1:30" ht="12.75">
      <c r="A54" s="5">
        <v>2023</v>
      </c>
      <c r="B54" s="26" t="s">
        <v>125</v>
      </c>
      <c r="C54" s="72">
        <v>108.39211477277155</v>
      </c>
      <c r="D54" s="72">
        <v>101.69457693735146</v>
      </c>
      <c r="E54" s="72">
        <v>103.57378348811264</v>
      </c>
      <c r="F54" s="72">
        <v>111.58244337829504</v>
      </c>
      <c r="G54" s="72">
        <v>106.4184292548258</v>
      </c>
      <c r="H54" s="72">
        <v>102.9431353399111</v>
      </c>
      <c r="I54" s="72">
        <v>101.28452971287913</v>
      </c>
      <c r="J54" s="72">
        <v>116.64755084255341</v>
      </c>
      <c r="K54" s="72">
        <v>103.30281278445901</v>
      </c>
      <c r="L54" s="72">
        <v>141.08324790609447</v>
      </c>
      <c r="M54" s="72">
        <v>120.78546405639713</v>
      </c>
      <c r="N54" s="72">
        <v>101.31536548873794</v>
      </c>
      <c r="O54" s="72">
        <v>109.1280672137937</v>
      </c>
      <c r="P54" s="8">
        <f>O54/O52*100-100</f>
        <v>-0.379039883513002</v>
      </c>
      <c r="Q54" s="7">
        <f aca="true" t="shared" si="7" ref="Q54:Q59">O54/O41*100-100</f>
        <v>33.02400893773648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2:30" ht="12.75">
      <c r="B55" s="26" t="s">
        <v>129</v>
      </c>
      <c r="C55" s="72">
        <v>102.28002137432213</v>
      </c>
      <c r="D55" s="72">
        <v>97.45186157356584</v>
      </c>
      <c r="E55" s="72">
        <v>101.90900090724035</v>
      </c>
      <c r="F55" s="72">
        <v>105.89410246220571</v>
      </c>
      <c r="G55" s="72">
        <v>105.06949989212907</v>
      </c>
      <c r="H55" s="72">
        <v>101.77292337153553</v>
      </c>
      <c r="I55" s="72">
        <v>96.34080360137645</v>
      </c>
      <c r="J55" s="72">
        <v>113.74758954500827</v>
      </c>
      <c r="K55" s="72">
        <v>100.78366101353934</v>
      </c>
      <c r="L55" s="72">
        <v>141.08324790609447</v>
      </c>
      <c r="M55" s="72">
        <v>116.15898547223196</v>
      </c>
      <c r="N55" s="72">
        <v>92.9019738660544</v>
      </c>
      <c r="O55" s="72">
        <v>104.13239376390003</v>
      </c>
      <c r="P55" s="8">
        <f aca="true" t="shared" si="8" ref="P55:P60">O55/O54*100-100</f>
        <v>-4.577808053822309</v>
      </c>
      <c r="Q55" s="7">
        <f t="shared" si="7"/>
        <v>24.97371842542715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0" ht="12.75">
      <c r="B56" s="26" t="s">
        <v>132</v>
      </c>
      <c r="C56" s="72">
        <v>101.24230230423441</v>
      </c>
      <c r="D56" s="72">
        <v>96.59636921297292</v>
      </c>
      <c r="E56" s="72">
        <v>101.39900946983587</v>
      </c>
      <c r="F56" s="72">
        <v>105.85182948814537</v>
      </c>
      <c r="G56" s="72">
        <v>104.32062194236556</v>
      </c>
      <c r="H56" s="72">
        <v>101.43996754642733</v>
      </c>
      <c r="I56" s="72">
        <v>96.13456873660441</v>
      </c>
      <c r="J56" s="72">
        <v>114.36238845368706</v>
      </c>
      <c r="K56" s="72">
        <v>100.47818268245038</v>
      </c>
      <c r="L56" s="72">
        <v>141.08324790609447</v>
      </c>
      <c r="M56" s="72">
        <v>115.93165598567184</v>
      </c>
      <c r="N56" s="72">
        <v>92.57808193582179</v>
      </c>
      <c r="O56" s="72">
        <v>103.65613347599562</v>
      </c>
      <c r="P56" s="8">
        <f t="shared" si="8"/>
        <v>-0.45736035703187383</v>
      </c>
      <c r="Q56" s="7">
        <f t="shared" si="7"/>
        <v>22.451575808698294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2:30" ht="12.75">
      <c r="B57" s="26" t="s">
        <v>136</v>
      </c>
      <c r="C57" s="72">
        <v>100.93195316424115</v>
      </c>
      <c r="D57" s="72">
        <v>96.51947810079653</v>
      </c>
      <c r="E57" s="72">
        <v>101.32476565820735</v>
      </c>
      <c r="F57" s="72">
        <v>105.77822944907297</v>
      </c>
      <c r="G57" s="72">
        <v>104.12363924285388</v>
      </c>
      <c r="H57" s="72">
        <v>101.43321543590676</v>
      </c>
      <c r="I57" s="72">
        <v>95.74700563117895</v>
      </c>
      <c r="J57" s="72">
        <v>113.74680544545492</v>
      </c>
      <c r="K57" s="72">
        <v>100.18108218509262</v>
      </c>
      <c r="L57" s="72">
        <v>141.08324790609447</v>
      </c>
      <c r="M57" s="72">
        <v>115.84110823706189</v>
      </c>
      <c r="N57" s="72">
        <v>92.38460638947028</v>
      </c>
      <c r="O57" s="72">
        <v>103.45204473704105</v>
      </c>
      <c r="P57" s="8">
        <f t="shared" si="8"/>
        <v>-0.19689017148400012</v>
      </c>
      <c r="Q57" s="7">
        <f t="shared" si="7"/>
        <v>15.869784907443815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2:30" ht="12.75">
      <c r="B58" s="26" t="s">
        <v>137</v>
      </c>
      <c r="C58" s="72">
        <v>100.59237088391971</v>
      </c>
      <c r="D58" s="72">
        <v>96.45084355240279</v>
      </c>
      <c r="E58" s="72">
        <v>101.2603866187551</v>
      </c>
      <c r="F58" s="72">
        <v>105.57531765344771</v>
      </c>
      <c r="G58" s="72">
        <v>104.0159131210868</v>
      </c>
      <c r="H58" s="72">
        <v>101.42184253241874</v>
      </c>
      <c r="I58" s="72">
        <v>95.52901513913297</v>
      </c>
      <c r="J58" s="72">
        <v>113.66228733441731</v>
      </c>
      <c r="K58" s="72">
        <v>100.1542651516132</v>
      </c>
      <c r="L58" s="72">
        <v>141.08324790609447</v>
      </c>
      <c r="M58" s="72">
        <v>115.80130984191823</v>
      </c>
      <c r="N58" s="72">
        <v>92.39725654860801</v>
      </c>
      <c r="O58" s="72">
        <v>103.256903640477</v>
      </c>
      <c r="P58" s="8">
        <f t="shared" si="8"/>
        <v>-0.18862952110812614</v>
      </c>
      <c r="Q58" s="7">
        <f t="shared" si="7"/>
        <v>12.277363025543082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0" ht="12.75">
      <c r="B59" s="26" t="s">
        <v>138</v>
      </c>
      <c r="C59" s="72">
        <v>100.4543345795588</v>
      </c>
      <c r="D59" s="72">
        <v>96.5888037124603</v>
      </c>
      <c r="E59" s="72">
        <v>100.1965285645529</v>
      </c>
      <c r="F59" s="72">
        <v>104.21226618684466</v>
      </c>
      <c r="G59" s="72">
        <v>103.0484969432854</v>
      </c>
      <c r="H59" s="72">
        <v>101.18120518516204</v>
      </c>
      <c r="I59" s="72">
        <v>95.22780165159526</v>
      </c>
      <c r="J59" s="72">
        <v>113.59689681872932</v>
      </c>
      <c r="K59" s="72">
        <v>98.814880246975</v>
      </c>
      <c r="L59" s="72">
        <v>141.08324790609447</v>
      </c>
      <c r="M59" s="72">
        <v>115.41044855864631</v>
      </c>
      <c r="N59" s="72">
        <v>92.44317115024806</v>
      </c>
      <c r="O59" s="72">
        <v>102.6844265461287</v>
      </c>
      <c r="P59" s="8">
        <f t="shared" si="8"/>
        <v>-0.554420163848377</v>
      </c>
      <c r="Q59" s="7">
        <f t="shared" si="7"/>
        <v>2.684426546128705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2:30" ht="12.75">
      <c r="B60" s="26" t="s">
        <v>139</v>
      </c>
      <c r="C60" s="72">
        <v>100.28006353522703</v>
      </c>
      <c r="D60" s="72">
        <v>96.49094682332326</v>
      </c>
      <c r="E60" s="72">
        <v>100.69906239328606</v>
      </c>
      <c r="F60" s="72">
        <v>104.25912457239119</v>
      </c>
      <c r="G60" s="72">
        <v>103.62287140849764</v>
      </c>
      <c r="H60" s="72">
        <v>101.1764173400103</v>
      </c>
      <c r="I60" s="72">
        <v>95.19294765303734</v>
      </c>
      <c r="J60" s="72">
        <v>113.63563195749539</v>
      </c>
      <c r="K60" s="72">
        <v>98.77738810236282</v>
      </c>
      <c r="L60" s="72">
        <v>142.29680900247502</v>
      </c>
      <c r="M60" s="72">
        <v>118.02363579518537</v>
      </c>
      <c r="N60" s="72">
        <v>93.01027962393061</v>
      </c>
      <c r="O60" s="72">
        <v>102.80391993979534</v>
      </c>
      <c r="P60" s="8">
        <f t="shared" si="8"/>
        <v>0.11636953887349932</v>
      </c>
      <c r="Q60" s="7">
        <f aca="true" t="shared" si="9" ref="Q60:Q65">O60/O47*100-100</f>
        <v>-0.8625009617756092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ht="12.75">
      <c r="B61" s="26" t="s">
        <v>140</v>
      </c>
      <c r="C61" s="72">
        <v>100.24850185326086</v>
      </c>
      <c r="D61" s="72">
        <v>96.44176274798988</v>
      </c>
      <c r="E61" s="72">
        <v>100.66447937545296</v>
      </c>
      <c r="F61" s="72">
        <v>104.23323597982007</v>
      </c>
      <c r="G61" s="72">
        <v>103.43880799809693</v>
      </c>
      <c r="H61" s="72">
        <v>101.18608037789357</v>
      </c>
      <c r="I61" s="72">
        <v>95.57712774813143</v>
      </c>
      <c r="J61" s="72">
        <v>113.61934199801954</v>
      </c>
      <c r="K61" s="72">
        <v>98.77885611811068</v>
      </c>
      <c r="L61" s="72">
        <v>142.30965332105964</v>
      </c>
      <c r="M61" s="72">
        <v>118.01501336165447</v>
      </c>
      <c r="N61" s="72">
        <v>93.04151684490792</v>
      </c>
      <c r="O61" s="72">
        <v>102.80770137788102</v>
      </c>
      <c r="P61" s="8">
        <f>O61/O60*100-100</f>
        <v>0.0036783014576684536</v>
      </c>
      <c r="Q61" s="7">
        <f t="shared" si="9"/>
        <v>-2.411185898495404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2:30" ht="12.75">
      <c r="B62" s="26" t="s">
        <v>141</v>
      </c>
      <c r="C62" s="72">
        <v>100.59433631934611</v>
      </c>
      <c r="D62" s="72">
        <v>96.53522857584565</v>
      </c>
      <c r="E62" s="72">
        <v>100.61712942558725</v>
      </c>
      <c r="F62" s="72">
        <v>104.23572997096049</v>
      </c>
      <c r="G62" s="72">
        <v>103.74404859197399</v>
      </c>
      <c r="H62" s="72">
        <v>100.9742659203861</v>
      </c>
      <c r="I62" s="72">
        <v>96.13293259406932</v>
      </c>
      <c r="J62" s="72">
        <v>116.55353714307532</v>
      </c>
      <c r="K62" s="72">
        <v>98.32840133228262</v>
      </c>
      <c r="L62" s="72">
        <v>141.69590284606798</v>
      </c>
      <c r="M62" s="72">
        <v>117.75643964978791</v>
      </c>
      <c r="N62" s="72">
        <v>93.69762844513045</v>
      </c>
      <c r="O62" s="72">
        <v>103.06012730003592</v>
      </c>
      <c r="P62" s="8">
        <f>O62/O61*100-100</f>
        <v>0.24553211361771332</v>
      </c>
      <c r="Q62" s="7">
        <f t="shared" si="9"/>
        <v>-1.4446929446686028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2:30" ht="12.75">
      <c r="B63" s="26" t="s">
        <v>142</v>
      </c>
      <c r="C63" s="72">
        <v>101.65240885676508</v>
      </c>
      <c r="D63" s="72">
        <v>97.10071086348286</v>
      </c>
      <c r="E63" s="72">
        <v>101.52939113869633</v>
      </c>
      <c r="F63" s="72">
        <v>105.13095824466811</v>
      </c>
      <c r="G63" s="72">
        <v>104.29193211806181</v>
      </c>
      <c r="H63" s="72">
        <v>101.40490807397072</v>
      </c>
      <c r="I63" s="72">
        <v>97.02044060130417</v>
      </c>
      <c r="J63" s="72">
        <v>116.55353714307532</v>
      </c>
      <c r="K63" s="72">
        <v>97.95839287874149</v>
      </c>
      <c r="L63" s="72">
        <v>142.89627426485475</v>
      </c>
      <c r="M63" s="72">
        <v>118.10211416144423</v>
      </c>
      <c r="N63" s="72">
        <v>94.23449677003492</v>
      </c>
      <c r="O63" s="72">
        <v>103.89669450979403</v>
      </c>
      <c r="P63" s="8">
        <f>O63/O62*100-100</f>
        <v>0.8117273204239552</v>
      </c>
      <c r="Q63" s="7">
        <f t="shared" si="9"/>
        <v>-3.532225476387808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2:30" ht="12.75">
      <c r="B64" s="26" t="s">
        <v>143</v>
      </c>
      <c r="C64" s="72">
        <v>102.00835642235114</v>
      </c>
      <c r="D64" s="72">
        <v>97.254377064664</v>
      </c>
      <c r="E64" s="72">
        <v>101.69696275464055</v>
      </c>
      <c r="F64" s="72">
        <v>107.45682249948607</v>
      </c>
      <c r="G64" s="72">
        <v>103.90120101491421</v>
      </c>
      <c r="H64" s="72">
        <v>101.50483590007507</v>
      </c>
      <c r="I64" s="72">
        <v>97.01528606127334</v>
      </c>
      <c r="J64" s="72">
        <v>119.18362309183686</v>
      </c>
      <c r="K64" s="72">
        <v>97.72513016206193</v>
      </c>
      <c r="L64" s="72">
        <v>145.70479255757948</v>
      </c>
      <c r="M64" s="72">
        <v>116.06088231046657</v>
      </c>
      <c r="N64" s="72">
        <v>93.89310690303103</v>
      </c>
      <c r="O64" s="72">
        <v>104.78562767344147</v>
      </c>
      <c r="P64" s="8">
        <f>O64/O63*100-100</f>
        <v>0.855593306256381</v>
      </c>
      <c r="Q64" s="7">
        <f t="shared" si="9"/>
        <v>-3.8245206148937427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2:30" ht="12.75">
      <c r="B65" s="26" t="s">
        <v>124</v>
      </c>
      <c r="C65" s="72">
        <v>104.30980192771524</v>
      </c>
      <c r="D65" s="72">
        <v>98.77447754385058</v>
      </c>
      <c r="E65" s="72">
        <v>102.81263722349104</v>
      </c>
      <c r="F65" s="72">
        <v>109.34394953087826</v>
      </c>
      <c r="G65" s="72">
        <v>104.54048298722333</v>
      </c>
      <c r="H65" s="72">
        <v>101.54164220548907</v>
      </c>
      <c r="I65" s="72">
        <v>96.8599251694084</v>
      </c>
      <c r="J65" s="72">
        <v>119.37153647781153</v>
      </c>
      <c r="K65" s="72">
        <v>99.11474675721259</v>
      </c>
      <c r="L65" s="72">
        <v>145.70479255757948</v>
      </c>
      <c r="M65" s="72">
        <v>116.65359841167113</v>
      </c>
      <c r="N65" s="72">
        <v>94.69675398115871</v>
      </c>
      <c r="O65" s="72">
        <v>106.26648833990079</v>
      </c>
      <c r="P65" s="8">
        <f>O65/O64*100-100</f>
        <v>1.4132287980125824</v>
      </c>
      <c r="Q65" s="7">
        <f t="shared" si="9"/>
        <v>-2.9913214179030234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2:30" ht="12.75">
      <c r="B66" s="26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>
      <c r="A67" s="5">
        <v>2024</v>
      </c>
      <c r="B67" s="26" t="s">
        <v>125</v>
      </c>
      <c r="C67" s="72">
        <v>105.67968811366006</v>
      </c>
      <c r="D67" s="72">
        <v>96.57820164186693</v>
      </c>
      <c r="E67" s="72">
        <v>99.15140530202483</v>
      </c>
      <c r="F67" s="72">
        <v>107.17169052452779</v>
      </c>
      <c r="G67" s="72">
        <v>103.15156567402252</v>
      </c>
      <c r="H67" s="72">
        <v>96.49446772159247</v>
      </c>
      <c r="I67" s="72">
        <v>107.00370998744508</v>
      </c>
      <c r="J67" s="72">
        <v>105.40937170267928</v>
      </c>
      <c r="K67" s="72">
        <v>92.9206937096734</v>
      </c>
      <c r="L67" s="72">
        <v>152.64400879490017</v>
      </c>
      <c r="M67" s="72">
        <v>116.30451146782696</v>
      </c>
      <c r="N67" s="72">
        <v>89.5160254096007</v>
      </c>
      <c r="O67" s="72">
        <v>105.98017902476224</v>
      </c>
      <c r="P67" s="8">
        <f>O67/O65*100-100</f>
        <v>-0.2694257800472002</v>
      </c>
      <c r="Q67" s="7">
        <f>O67/O54*100-100</f>
        <v>-2.884581638254815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ht="12.75">
      <c r="B68" s="26" t="s">
        <v>129</v>
      </c>
      <c r="C68" s="72">
        <v>104.91263897734153</v>
      </c>
      <c r="D68" s="72">
        <v>96.18361327457816</v>
      </c>
      <c r="E68" s="72">
        <v>98.8626000698895</v>
      </c>
      <c r="F68" s="72">
        <v>107.10868167428636</v>
      </c>
      <c r="G68" s="72">
        <v>103.78765163359512</v>
      </c>
      <c r="H68" s="72">
        <v>96.57702971553373</v>
      </c>
      <c r="I68" s="72">
        <v>107.34591879490026</v>
      </c>
      <c r="J68" s="72">
        <v>105.3914012366265</v>
      </c>
      <c r="K68" s="72">
        <v>92.57477126980548</v>
      </c>
      <c r="L68" s="72">
        <v>152.64400879490017</v>
      </c>
      <c r="M68" s="72">
        <v>116.34361449698464</v>
      </c>
      <c r="N68" s="72">
        <v>90.12815131880728</v>
      </c>
      <c r="O68" s="72">
        <v>105.7859567533492</v>
      </c>
      <c r="P68" s="8">
        <f>O68/O67*100-100</f>
        <v>-0.18326282631365132</v>
      </c>
      <c r="Q68" s="7">
        <f>O68/O55*100-100</f>
        <v>1.5879429346436638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2:30" ht="12.75">
      <c r="B69" s="26" t="s">
        <v>132</v>
      </c>
      <c r="C69" s="72">
        <v>105.05827526214318</v>
      </c>
      <c r="D69" s="72">
        <v>96.16604493545438</v>
      </c>
      <c r="E69" s="72">
        <v>99.02100307548909</v>
      </c>
      <c r="F69" s="72">
        <v>107.10448236769784</v>
      </c>
      <c r="G69" s="72">
        <v>104.41311909946747</v>
      </c>
      <c r="H69" s="72">
        <v>96.73771796415447</v>
      </c>
      <c r="I69" s="72">
        <v>108.10747272196144</v>
      </c>
      <c r="J69" s="72">
        <v>105.03376416604995</v>
      </c>
      <c r="K69" s="72">
        <v>92.42977366447236</v>
      </c>
      <c r="L69" s="72">
        <v>152.64400879490017</v>
      </c>
      <c r="M69" s="72">
        <v>117.0712693198276</v>
      </c>
      <c r="N69" s="72">
        <v>90.61947894313138</v>
      </c>
      <c r="O69" s="72">
        <v>105.96253019265957</v>
      </c>
      <c r="P69" s="8">
        <f>O69/O68*100-100</f>
        <v>0.16691576531474084</v>
      </c>
      <c r="Q69" s="7">
        <f>O69/O56*100-100</f>
        <v>2.225046062708927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2:30" ht="12.75">
      <c r="B70" s="26" t="s">
        <v>136</v>
      </c>
      <c r="C70" s="72">
        <v>104.74711186814432</v>
      </c>
      <c r="D70" s="72">
        <v>96.21469483859293</v>
      </c>
      <c r="E70" s="72">
        <v>99.38362745214373</v>
      </c>
      <c r="F70" s="72">
        <v>108.78567863537182</v>
      </c>
      <c r="G70" s="72">
        <v>104.70343841306364</v>
      </c>
      <c r="H70" s="72">
        <v>96.67834552725168</v>
      </c>
      <c r="I70" s="72">
        <v>108.40955349151872</v>
      </c>
      <c r="J70" s="72">
        <v>104.70989748315026</v>
      </c>
      <c r="K70" s="72">
        <v>91.76469126217279</v>
      </c>
      <c r="L70" s="72">
        <v>162.8127654850624</v>
      </c>
      <c r="M70" s="72">
        <v>115.91684451698431</v>
      </c>
      <c r="N70" s="72">
        <v>90.24609774464872</v>
      </c>
      <c r="O70" s="72">
        <v>106.75976006356467</v>
      </c>
      <c r="P70" s="8">
        <f>O70/O69*100-100</f>
        <v>0.7523696059876812</v>
      </c>
      <c r="Q70" s="7">
        <f>O70/O57*100-100</f>
        <v>3.197341661956827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2:30" ht="12.75">
      <c r="B71" s="26" t="s">
        <v>137</v>
      </c>
      <c r="C71" s="72">
        <v>104.88127320805512</v>
      </c>
      <c r="D71" s="72">
        <v>96.38402543527293</v>
      </c>
      <c r="E71" s="72">
        <v>99.44160010189437</v>
      </c>
      <c r="F71" s="72">
        <v>108.7974834337541</v>
      </c>
      <c r="G71" s="72">
        <v>105.02243990778304</v>
      </c>
      <c r="H71" s="72">
        <v>96.68226845144301</v>
      </c>
      <c r="I71" s="72">
        <v>108.42538739784727</v>
      </c>
      <c r="J71" s="72">
        <v>104.69825788607992</v>
      </c>
      <c r="K71" s="72">
        <v>92.19074916972109</v>
      </c>
      <c r="L71" s="72">
        <v>162.8127654850624</v>
      </c>
      <c r="M71" s="72">
        <v>115.99242229941854</v>
      </c>
      <c r="N71" s="72">
        <v>90.40227169745943</v>
      </c>
      <c r="O71" s="72">
        <v>106.85435620587737</v>
      </c>
      <c r="P71" s="8">
        <f>O71/O70*100-100</f>
        <v>0.08860655199708845</v>
      </c>
      <c r="Q71" s="7">
        <f>O71/O58*100-100</f>
        <v>3.4839826089750687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</sheetData>
  <sheetProtection/>
  <printOptions/>
  <pageMargins left="0.7" right="0.7" top="0.75" bottom="0.75" header="0.3" footer="0.3"/>
  <pageSetup horizontalDpi="600" verticalDpi="600" orientation="landscape" paperSize="9" scale="90" r:id="rId1"/>
  <headerFooter>
    <oddFooter>&amp;CPage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101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102" t="s">
        <v>172</v>
      </c>
      <c r="DX2" s="102" t="s">
        <v>173</v>
      </c>
    </row>
    <row r="3" spans="2:128" s="31" customFormat="1" ht="22.5" customHeight="1">
      <c r="B3" s="101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102"/>
      <c r="DX3" s="102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1"/>
  <sheetViews>
    <sheetView workbookViewId="0" topLeftCell="A1">
      <pane xSplit="2" ySplit="3" topLeftCell="AV1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X140" sqref="AX140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140625" style="50" hidden="1" customWidth="1"/>
    <col min="39" max="39" width="7.140625" style="50" customWidth="1"/>
    <col min="40" max="44" width="7.140625" style="50" hidden="1" customWidth="1"/>
    <col min="45" max="62" width="7.140625" style="50" customWidth="1"/>
    <col min="63" max="64" width="13.28125" style="65" customWidth="1"/>
    <col min="65" max="16384" width="9.140625" style="38" customWidth="1"/>
  </cols>
  <sheetData>
    <row r="1" spans="1:64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64"/>
      <c r="BL1" s="64"/>
    </row>
    <row r="2" spans="2:64" s="31" customFormat="1" ht="12.75" customHeight="1">
      <c r="B2" s="101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102" t="s">
        <v>180</v>
      </c>
      <c r="BL2" s="102" t="s">
        <v>181</v>
      </c>
    </row>
    <row r="3" spans="2:64" s="31" customFormat="1" ht="22.5" customHeight="1">
      <c r="B3" s="101"/>
      <c r="C3" s="34">
        <v>43617</v>
      </c>
      <c r="D3" s="34">
        <v>43647</v>
      </c>
      <c r="E3" s="34">
        <v>43678</v>
      </c>
      <c r="F3" s="34">
        <v>43709</v>
      </c>
      <c r="G3" s="34">
        <v>43739</v>
      </c>
      <c r="H3" s="34">
        <v>43770</v>
      </c>
      <c r="I3" s="34">
        <v>43800</v>
      </c>
      <c r="J3" s="34">
        <v>43831</v>
      </c>
      <c r="K3" s="34">
        <v>43862</v>
      </c>
      <c r="L3" s="34">
        <v>43891</v>
      </c>
      <c r="M3" s="34">
        <v>43922</v>
      </c>
      <c r="N3" s="34">
        <v>43952</v>
      </c>
      <c r="O3" s="34">
        <v>43983</v>
      </c>
      <c r="P3" s="34">
        <v>44013</v>
      </c>
      <c r="Q3" s="34">
        <v>44044</v>
      </c>
      <c r="R3" s="34">
        <v>44075</v>
      </c>
      <c r="S3" s="34">
        <v>44105</v>
      </c>
      <c r="T3" s="34">
        <v>44136</v>
      </c>
      <c r="U3" s="34">
        <v>44166</v>
      </c>
      <c r="V3" s="34">
        <v>44197</v>
      </c>
      <c r="W3" s="34">
        <v>44228</v>
      </c>
      <c r="X3" s="34">
        <v>44256</v>
      </c>
      <c r="Y3" s="34">
        <v>44287</v>
      </c>
      <c r="Z3" s="34">
        <v>44317</v>
      </c>
      <c r="AA3" s="34">
        <v>44348</v>
      </c>
      <c r="AB3" s="34">
        <v>44378</v>
      </c>
      <c r="AC3" s="34">
        <v>44409</v>
      </c>
      <c r="AD3" s="34">
        <v>44440</v>
      </c>
      <c r="AE3" s="34">
        <v>44470</v>
      </c>
      <c r="AF3" s="34">
        <v>44501</v>
      </c>
      <c r="AG3" s="34">
        <v>44531</v>
      </c>
      <c r="AH3" s="34">
        <v>44562</v>
      </c>
      <c r="AI3" s="34">
        <v>44593</v>
      </c>
      <c r="AJ3" s="34">
        <v>44621</v>
      </c>
      <c r="AK3" s="34">
        <v>44652</v>
      </c>
      <c r="AL3" s="34">
        <v>44682</v>
      </c>
      <c r="AM3" s="34">
        <v>44713</v>
      </c>
      <c r="AN3" s="34">
        <v>44743</v>
      </c>
      <c r="AO3" s="34">
        <v>44774</v>
      </c>
      <c r="AP3" s="34">
        <v>44805</v>
      </c>
      <c r="AQ3" s="34">
        <v>44835</v>
      </c>
      <c r="AR3" s="34">
        <v>44866</v>
      </c>
      <c r="AS3" s="34">
        <v>44896</v>
      </c>
      <c r="AT3" s="34">
        <v>44927</v>
      </c>
      <c r="AU3" s="34">
        <v>44958</v>
      </c>
      <c r="AV3" s="34">
        <v>44986</v>
      </c>
      <c r="AW3" s="34">
        <v>45017</v>
      </c>
      <c r="AX3" s="34">
        <v>45047</v>
      </c>
      <c r="AY3" s="34">
        <v>45078</v>
      </c>
      <c r="AZ3" s="34">
        <v>45108</v>
      </c>
      <c r="BA3" s="34">
        <v>45139</v>
      </c>
      <c r="BB3" s="34">
        <v>45170</v>
      </c>
      <c r="BC3" s="34">
        <v>45200</v>
      </c>
      <c r="BD3" s="34">
        <v>45231</v>
      </c>
      <c r="BE3" s="34">
        <v>45261</v>
      </c>
      <c r="BF3" s="34">
        <v>45292</v>
      </c>
      <c r="BG3" s="34">
        <v>45323</v>
      </c>
      <c r="BH3" s="34">
        <v>45352</v>
      </c>
      <c r="BI3" s="34">
        <v>45383</v>
      </c>
      <c r="BJ3" s="34">
        <v>45413</v>
      </c>
      <c r="BK3" s="102"/>
      <c r="BL3" s="102"/>
    </row>
    <row r="4" spans="1:64" s="36" customFormat="1" ht="20.25" customHeight="1">
      <c r="A4" s="3" t="s">
        <v>0</v>
      </c>
      <c r="B4" s="35">
        <v>31.304130770747996</v>
      </c>
      <c r="C4" s="35">
        <v>67.54417817546414</v>
      </c>
      <c r="D4" s="35">
        <v>68.16779293519583</v>
      </c>
      <c r="E4" s="35">
        <v>70.62407752265928</v>
      </c>
      <c r="F4" s="35">
        <v>55.8856395363367</v>
      </c>
      <c r="G4" s="35">
        <v>77.08584151625647</v>
      </c>
      <c r="H4" s="35">
        <v>76.60920277975205</v>
      </c>
      <c r="I4" s="35">
        <v>81.04918921655509</v>
      </c>
      <c r="J4" s="35">
        <v>81.07728920281528</v>
      </c>
      <c r="K4" s="35">
        <v>72.13567284266678</v>
      </c>
      <c r="L4" s="35">
        <v>65.98435202277857</v>
      </c>
      <c r="M4" s="35">
        <v>70.42440298745086</v>
      </c>
      <c r="N4" s="35">
        <v>68.53307126660413</v>
      </c>
      <c r="O4" s="35">
        <v>61.280136237344266</v>
      </c>
      <c r="P4" s="35">
        <v>65.05963494271921</v>
      </c>
      <c r="Q4" s="35">
        <v>62.58589675194031</v>
      </c>
      <c r="R4" s="35">
        <v>62.01729616481256</v>
      </c>
      <c r="S4" s="35">
        <v>61.9292226679278</v>
      </c>
      <c r="T4" s="35">
        <v>64.13065062941907</v>
      </c>
      <c r="U4" s="35">
        <v>66.23411880968983</v>
      </c>
      <c r="V4" s="35">
        <v>67.33809702393293</v>
      </c>
      <c r="W4" s="35">
        <v>68.30721741204336</v>
      </c>
      <c r="X4" s="35">
        <v>68.32965590822334</v>
      </c>
      <c r="Y4" s="35">
        <v>68.26365387295058</v>
      </c>
      <c r="Z4" s="35">
        <v>68.34012394092943</v>
      </c>
      <c r="AA4" s="35">
        <v>69.81506630781578</v>
      </c>
      <c r="AB4" s="35">
        <v>69.43398240868561</v>
      </c>
      <c r="AC4" s="35">
        <v>69.53427184988091</v>
      </c>
      <c r="AD4" s="35">
        <v>70.69931498924063</v>
      </c>
      <c r="AE4" s="35">
        <v>72.47961354284125</v>
      </c>
      <c r="AF4" s="35">
        <v>74.20403840460021</v>
      </c>
      <c r="AG4" s="35">
        <v>74.91374131348495</v>
      </c>
      <c r="AH4" s="35">
        <v>76.0298324592657</v>
      </c>
      <c r="AI4" s="35">
        <v>77.75243752537301</v>
      </c>
      <c r="AJ4" s="35">
        <v>79.55139817786598</v>
      </c>
      <c r="AK4" s="35">
        <v>82.92264792645808</v>
      </c>
      <c r="AL4" s="35">
        <v>87.73545235203264</v>
      </c>
      <c r="AM4" s="35">
        <v>100</v>
      </c>
      <c r="AN4" s="35">
        <v>108.20005559167286</v>
      </c>
      <c r="AO4" s="35">
        <v>111.16122068764219</v>
      </c>
      <c r="AP4" s="74">
        <v>106.22549357929648</v>
      </c>
      <c r="AQ4" s="35">
        <v>108.20585228826491</v>
      </c>
      <c r="AR4" s="35">
        <v>108.26229975536506</v>
      </c>
      <c r="AS4" s="35">
        <v>109.6833783757953</v>
      </c>
      <c r="AT4" s="35">
        <v>108.39211477277155</v>
      </c>
      <c r="AU4" s="35">
        <v>102.28002137432213</v>
      </c>
      <c r="AV4" s="35">
        <v>101.24230230423441</v>
      </c>
      <c r="AW4" s="35">
        <v>100.93195316424115</v>
      </c>
      <c r="AX4" s="35">
        <v>100.59237088391971</v>
      </c>
      <c r="AY4" s="35">
        <v>100.4543345795588</v>
      </c>
      <c r="AZ4" s="35">
        <v>100.28006353522703</v>
      </c>
      <c r="BA4" s="35">
        <v>100.24850185326086</v>
      </c>
      <c r="BB4" s="35">
        <v>100.59433631934611</v>
      </c>
      <c r="BC4" s="35">
        <v>101.65240885676508</v>
      </c>
      <c r="BD4" s="35">
        <v>102.00835642235114</v>
      </c>
      <c r="BE4" s="35">
        <v>104.30980192771524</v>
      </c>
      <c r="BF4" s="35">
        <v>105.67968811366006</v>
      </c>
      <c r="BG4" s="35">
        <v>104.91263897734153</v>
      </c>
      <c r="BH4" s="35">
        <v>105.05827526214318</v>
      </c>
      <c r="BI4" s="35">
        <v>104.74711186814432</v>
      </c>
      <c r="BJ4" s="35">
        <v>104.88127320805512</v>
      </c>
      <c r="BK4" s="92">
        <f>BJ4/BI4*100-100</f>
        <v>0.12808118287756542</v>
      </c>
      <c r="BL4" s="92">
        <f>BJ4/AX4*100-100</f>
        <v>4.263645728247781</v>
      </c>
    </row>
    <row r="5" spans="1:64" s="36" customFormat="1" ht="15.75" customHeight="1">
      <c r="A5" s="3" t="s">
        <v>1</v>
      </c>
      <c r="B5" s="35">
        <v>30.33524415877226</v>
      </c>
      <c r="C5" s="35">
        <v>67.0741669287458</v>
      </c>
      <c r="D5" s="35">
        <v>67.7083692731864</v>
      </c>
      <c r="E5" s="35">
        <v>70.20259949112989</v>
      </c>
      <c r="F5" s="35">
        <v>55.75671458879048</v>
      </c>
      <c r="G5" s="35">
        <v>77.05880206956309</v>
      </c>
      <c r="H5" s="35">
        <v>76.57443012582091</v>
      </c>
      <c r="I5" s="35">
        <v>81.05311500507943</v>
      </c>
      <c r="J5" s="35">
        <v>81.01849860855565</v>
      </c>
      <c r="K5" s="35">
        <v>72.1350409604372</v>
      </c>
      <c r="L5" s="35">
        <v>66.20843159800036</v>
      </c>
      <c r="M5" s="35">
        <v>70.44920383303088</v>
      </c>
      <c r="N5" s="35">
        <v>68.47847740955277</v>
      </c>
      <c r="O5" s="35">
        <v>61.38629428379424</v>
      </c>
      <c r="P5" s="35">
        <v>65.12131023836048</v>
      </c>
      <c r="Q5" s="35">
        <v>62.569290769089775</v>
      </c>
      <c r="R5" s="35">
        <v>62.071787979774676</v>
      </c>
      <c r="S5" s="35">
        <v>61.931921141859554</v>
      </c>
      <c r="T5" s="35">
        <v>64.16404459122602</v>
      </c>
      <c r="U5" s="35">
        <v>66.28776970669105</v>
      </c>
      <c r="V5" s="35">
        <v>67.41672299873701</v>
      </c>
      <c r="W5" s="35">
        <v>68.36561688365873</v>
      </c>
      <c r="X5" s="35">
        <v>68.35790207225376</v>
      </c>
      <c r="Y5" s="35">
        <v>68.29517999654327</v>
      </c>
      <c r="Z5" s="35">
        <v>68.37980475520193</v>
      </c>
      <c r="AA5" s="35">
        <v>69.82800135685915</v>
      </c>
      <c r="AB5" s="35">
        <v>69.44232775334189</v>
      </c>
      <c r="AC5" s="35">
        <v>69.47303774963301</v>
      </c>
      <c r="AD5" s="35">
        <v>70.60093348002786</v>
      </c>
      <c r="AE5" s="35">
        <v>72.3432057202819</v>
      </c>
      <c r="AF5" s="35">
        <v>74.07056521152492</v>
      </c>
      <c r="AG5" s="35">
        <v>74.74945399563603</v>
      </c>
      <c r="AH5" s="35">
        <v>75.88954434259763</v>
      </c>
      <c r="AI5" s="35">
        <v>77.55557949476812</v>
      </c>
      <c r="AJ5" s="35">
        <v>79.34920166968297</v>
      </c>
      <c r="AK5" s="35">
        <v>82.74869278170512</v>
      </c>
      <c r="AL5" s="35">
        <v>87.6468502031729</v>
      </c>
      <c r="AM5" s="35">
        <v>100</v>
      </c>
      <c r="AN5" s="35">
        <v>107.97476449898419</v>
      </c>
      <c r="AO5" s="35">
        <v>110.91810829585467</v>
      </c>
      <c r="AP5" s="74">
        <v>106.05654240628724</v>
      </c>
      <c r="AQ5" s="35">
        <v>108.09274854915564</v>
      </c>
      <c r="AR5" s="35">
        <v>108.16203955709047</v>
      </c>
      <c r="AS5" s="35">
        <v>109.68486194509651</v>
      </c>
      <c r="AT5" s="35">
        <v>108.26532460262791</v>
      </c>
      <c r="AU5" s="35">
        <v>102.03834554013683</v>
      </c>
      <c r="AV5" s="35">
        <v>100.98944116610708</v>
      </c>
      <c r="AW5" s="35">
        <v>100.67389592929489</v>
      </c>
      <c r="AX5" s="35">
        <v>100.32537533417181</v>
      </c>
      <c r="AY5" s="35">
        <v>100.16474301324999</v>
      </c>
      <c r="AZ5" s="35">
        <v>100.04799982902088</v>
      </c>
      <c r="BA5" s="35">
        <v>100.0133153517744</v>
      </c>
      <c r="BB5" s="35">
        <v>100.42182714966204</v>
      </c>
      <c r="BC5" s="35">
        <v>101.43644783640818</v>
      </c>
      <c r="BD5" s="35">
        <v>101.80235567918298</v>
      </c>
      <c r="BE5" s="35">
        <v>104.08419129318538</v>
      </c>
      <c r="BF5" s="35">
        <v>105.46848258643898</v>
      </c>
      <c r="BG5" s="35">
        <v>104.54362108896495</v>
      </c>
      <c r="BH5" s="35">
        <v>104.62807833436459</v>
      </c>
      <c r="BI5" s="35">
        <v>104.35247793432949</v>
      </c>
      <c r="BJ5" s="35">
        <v>104.47758685003082</v>
      </c>
      <c r="BK5" s="92">
        <f aca="true" t="shared" si="0" ref="BK5:BK68">BJ5/BI5*100-100</f>
        <v>0.11989069946194775</v>
      </c>
      <c r="BL5" s="92">
        <f aca="true" t="shared" si="1" ref="BL5:BL68">BJ5/AX5*100-100</f>
        <v>4.138745060288571</v>
      </c>
    </row>
    <row r="6" spans="1:64" ht="13.5">
      <c r="A6" s="1" t="s">
        <v>2</v>
      </c>
      <c r="B6" s="37">
        <v>8.719978492282953</v>
      </c>
      <c r="C6" s="37">
        <v>63.124114076869944</v>
      </c>
      <c r="D6" s="37">
        <v>65.61097589177068</v>
      </c>
      <c r="E6" s="37">
        <v>76.1010595355516</v>
      </c>
      <c r="F6" s="37">
        <v>54.58863131741053</v>
      </c>
      <c r="G6" s="37">
        <v>78.34026801432736</v>
      </c>
      <c r="H6" s="37">
        <v>78.61511379757674</v>
      </c>
      <c r="I6" s="37">
        <v>85.95826278992702</v>
      </c>
      <c r="J6" s="37">
        <v>84.89811100696001</v>
      </c>
      <c r="K6" s="37">
        <v>74.75987385689487</v>
      </c>
      <c r="L6" s="37">
        <v>73.30539084906412</v>
      </c>
      <c r="M6" s="37">
        <v>75.26560621159689</v>
      </c>
      <c r="N6" s="37">
        <v>70.84153077001777</v>
      </c>
      <c r="O6" s="37">
        <v>61.80152863288582</v>
      </c>
      <c r="P6" s="37">
        <v>66.63140041919219</v>
      </c>
      <c r="Q6" s="37">
        <v>61.64026755587249</v>
      </c>
      <c r="R6" s="37">
        <v>61.173044712454214</v>
      </c>
      <c r="S6" s="37">
        <v>60.85403025355812</v>
      </c>
      <c r="T6" s="37">
        <v>61.80634472127139</v>
      </c>
      <c r="U6" s="37">
        <v>62.684428487240105</v>
      </c>
      <c r="V6" s="37">
        <v>62.82259480068577</v>
      </c>
      <c r="W6" s="37">
        <v>65.09977882418856</v>
      </c>
      <c r="X6" s="37">
        <v>63.93551802378508</v>
      </c>
      <c r="Y6" s="37">
        <v>63.35482600322149</v>
      </c>
      <c r="Z6" s="37">
        <v>63.02995551071189</v>
      </c>
      <c r="AA6" s="37">
        <v>64.6480957620121</v>
      </c>
      <c r="AB6" s="37">
        <v>64.38831226010639</v>
      </c>
      <c r="AC6" s="37">
        <v>64.1805558874444</v>
      </c>
      <c r="AD6" s="37">
        <v>65.77442374390931</v>
      </c>
      <c r="AE6" s="37">
        <v>67.3232681508901</v>
      </c>
      <c r="AF6" s="37">
        <v>68.72192171778576</v>
      </c>
      <c r="AG6" s="37">
        <v>70.11520103595636</v>
      </c>
      <c r="AH6" s="37">
        <v>70.79435395030599</v>
      </c>
      <c r="AI6" s="37">
        <v>73.84114764106107</v>
      </c>
      <c r="AJ6" s="37">
        <v>75.70431596241205</v>
      </c>
      <c r="AK6" s="37">
        <v>80.40464778356642</v>
      </c>
      <c r="AL6" s="37">
        <v>87.09556344556036</v>
      </c>
      <c r="AM6" s="37">
        <v>100</v>
      </c>
      <c r="AN6" s="37">
        <v>105.84611791609021</v>
      </c>
      <c r="AO6" s="37">
        <v>108.54508811479838</v>
      </c>
      <c r="AP6" s="75">
        <v>104.32855631496128</v>
      </c>
      <c r="AQ6" s="37">
        <v>105.37850126414541</v>
      </c>
      <c r="AR6" s="37">
        <v>104.553609069028</v>
      </c>
      <c r="AS6" s="37">
        <v>105.262949373559</v>
      </c>
      <c r="AT6" s="37">
        <v>104.64987258764175</v>
      </c>
      <c r="AU6" s="37">
        <v>102.54264302806969</v>
      </c>
      <c r="AV6" s="37">
        <v>101.63416691815671</v>
      </c>
      <c r="AW6" s="37">
        <v>101.4490140605064</v>
      </c>
      <c r="AX6" s="37">
        <v>101.24445091330172</v>
      </c>
      <c r="AY6" s="37">
        <v>101.17004631697384</v>
      </c>
      <c r="AZ6" s="37">
        <v>100.92968995065831</v>
      </c>
      <c r="BA6" s="37">
        <v>100.7728516225992</v>
      </c>
      <c r="BB6" s="37">
        <v>101.85244639871885</v>
      </c>
      <c r="BC6" s="37">
        <v>102.85566081334656</v>
      </c>
      <c r="BD6" s="37">
        <v>103.54933744500619</v>
      </c>
      <c r="BE6" s="37">
        <v>105.24649300536747</v>
      </c>
      <c r="BF6" s="37">
        <v>111.79788383058653</v>
      </c>
      <c r="BG6" s="37">
        <v>110.24564161948206</v>
      </c>
      <c r="BH6" s="37">
        <v>110.5111856978195</v>
      </c>
      <c r="BI6" s="37">
        <v>110.31786744142318</v>
      </c>
      <c r="BJ6" s="37">
        <v>110.31952492262366</v>
      </c>
      <c r="BK6" s="93">
        <f t="shared" si="0"/>
        <v>0.0015024594283090664</v>
      </c>
      <c r="BL6" s="93">
        <f t="shared" si="1"/>
        <v>8.963527311825885</v>
      </c>
    </row>
    <row r="7" spans="1:64" ht="13.5">
      <c r="A7" s="1" t="s">
        <v>3</v>
      </c>
      <c r="B7" s="37">
        <v>5.794033208122786</v>
      </c>
      <c r="C7" s="37">
        <v>59.787541257707524</v>
      </c>
      <c r="D7" s="37">
        <v>59.67616887617677</v>
      </c>
      <c r="E7" s="37">
        <v>60.465587660068344</v>
      </c>
      <c r="F7" s="37">
        <v>47.776889135028846</v>
      </c>
      <c r="G7" s="37">
        <v>69.79184200156898</v>
      </c>
      <c r="H7" s="37">
        <v>73.08142412505705</v>
      </c>
      <c r="I7" s="37">
        <v>78.16574155872054</v>
      </c>
      <c r="J7" s="37">
        <v>80.93444151048233</v>
      </c>
      <c r="K7" s="37">
        <v>70.46016286033753</v>
      </c>
      <c r="L7" s="37">
        <v>58.57290609621529</v>
      </c>
      <c r="M7" s="37">
        <v>63.65365298634868</v>
      </c>
      <c r="N7" s="37">
        <v>63.568838513172814</v>
      </c>
      <c r="O7" s="37">
        <v>57.28099369894179</v>
      </c>
      <c r="P7" s="37">
        <v>61.876396750948714</v>
      </c>
      <c r="Q7" s="37">
        <v>60.5645886625887</v>
      </c>
      <c r="R7" s="37">
        <v>61.242043301863404</v>
      </c>
      <c r="S7" s="37">
        <v>61.763786259490026</v>
      </c>
      <c r="T7" s="37">
        <v>67.0633107132327</v>
      </c>
      <c r="U7" s="37">
        <v>70.41109408123567</v>
      </c>
      <c r="V7" s="37">
        <v>71.854764866091</v>
      </c>
      <c r="W7" s="37">
        <v>71.68509067860984</v>
      </c>
      <c r="X7" s="37">
        <v>71.39676038187264</v>
      </c>
      <c r="Y7" s="37">
        <v>71.55111313304837</v>
      </c>
      <c r="Z7" s="37">
        <v>71.2313043729405</v>
      </c>
      <c r="AA7" s="37">
        <v>72.95677915964734</v>
      </c>
      <c r="AB7" s="37">
        <v>73.19775711448706</v>
      </c>
      <c r="AC7" s="37">
        <v>73.56899634774904</v>
      </c>
      <c r="AD7" s="37">
        <v>74.48185678985706</v>
      </c>
      <c r="AE7" s="37">
        <v>76.47314461650055</v>
      </c>
      <c r="AF7" s="37">
        <v>79.09660604744731</v>
      </c>
      <c r="AG7" s="37">
        <v>79.092764856434</v>
      </c>
      <c r="AH7" s="37">
        <v>81.66267522186568</v>
      </c>
      <c r="AI7" s="37">
        <v>83.61319352773239</v>
      </c>
      <c r="AJ7" s="37">
        <v>85.45360564821286</v>
      </c>
      <c r="AK7" s="37">
        <v>87.85190311738332</v>
      </c>
      <c r="AL7" s="37">
        <v>92.52766564773273</v>
      </c>
      <c r="AM7" s="37">
        <v>100</v>
      </c>
      <c r="AN7" s="37">
        <v>108.75422071023458</v>
      </c>
      <c r="AO7" s="37">
        <v>110.9621323974699</v>
      </c>
      <c r="AP7" s="75">
        <v>108.00446726776211</v>
      </c>
      <c r="AQ7" s="37">
        <v>109.96747889745231</v>
      </c>
      <c r="AR7" s="37">
        <v>113.05994580855815</v>
      </c>
      <c r="AS7" s="37">
        <v>117.38852922003193</v>
      </c>
      <c r="AT7" s="37">
        <v>113.3341229329587</v>
      </c>
      <c r="AU7" s="37">
        <v>109.91044561016768</v>
      </c>
      <c r="AV7" s="37">
        <v>109.06023883182662</v>
      </c>
      <c r="AW7" s="37">
        <v>108.76420974856725</v>
      </c>
      <c r="AX7" s="37">
        <v>108.64922396052478</v>
      </c>
      <c r="AY7" s="37">
        <v>108.95272511110196</v>
      </c>
      <c r="AZ7" s="37">
        <v>108.54210184764412</v>
      </c>
      <c r="BA7" s="37">
        <v>108.27656006823804</v>
      </c>
      <c r="BB7" s="37">
        <v>108.6095789266037</v>
      </c>
      <c r="BC7" s="37">
        <v>109.96288150402597</v>
      </c>
      <c r="BD7" s="37">
        <v>111.23996172166572</v>
      </c>
      <c r="BE7" s="37">
        <v>113.5563673326677</v>
      </c>
      <c r="BF7" s="37">
        <v>114.68891144270974</v>
      </c>
      <c r="BG7" s="37">
        <v>115.26237775630655</v>
      </c>
      <c r="BH7" s="37">
        <v>114.36671635536774</v>
      </c>
      <c r="BI7" s="37">
        <v>111.59826869146758</v>
      </c>
      <c r="BJ7" s="37">
        <v>111.65628445580744</v>
      </c>
      <c r="BK7" s="93">
        <f t="shared" si="0"/>
        <v>0.05198625840714044</v>
      </c>
      <c r="BL7" s="93">
        <f t="shared" si="1"/>
        <v>2.767677840363774</v>
      </c>
    </row>
    <row r="8" spans="1:64" ht="13.5" customHeight="1">
      <c r="A8" s="1" t="s">
        <v>4</v>
      </c>
      <c r="B8" s="37">
        <v>1.258256683855112</v>
      </c>
      <c r="C8" s="37">
        <v>38.82930361358674</v>
      </c>
      <c r="D8" s="37">
        <v>39.438724543610775</v>
      </c>
      <c r="E8" s="37">
        <v>38.01208695073479</v>
      </c>
      <c r="F8" s="37">
        <v>38.12754525666745</v>
      </c>
      <c r="G8" s="37">
        <v>50.255318776264254</v>
      </c>
      <c r="H8" s="37">
        <v>49.138175856723464</v>
      </c>
      <c r="I8" s="37">
        <v>52.56730917411435</v>
      </c>
      <c r="J8" s="37">
        <v>53.6618627863391</v>
      </c>
      <c r="K8" s="37">
        <v>46.84781178110556</v>
      </c>
      <c r="L8" s="37">
        <v>55.653196439996734</v>
      </c>
      <c r="M8" s="37">
        <v>67.31053100210606</v>
      </c>
      <c r="N8" s="37">
        <v>72.81551018490691</v>
      </c>
      <c r="O8" s="37">
        <v>65.86352275070084</v>
      </c>
      <c r="P8" s="37">
        <v>65.48542316743779</v>
      </c>
      <c r="Q8" s="37">
        <v>63.617742527373025</v>
      </c>
      <c r="R8" s="37">
        <v>63.855942432551956</v>
      </c>
      <c r="S8" s="37">
        <v>62.44913001219025</v>
      </c>
      <c r="T8" s="37">
        <v>65.06197142358128</v>
      </c>
      <c r="U8" s="37">
        <v>64.83920662370141</v>
      </c>
      <c r="V8" s="37">
        <v>65.16677025931867</v>
      </c>
      <c r="W8" s="37">
        <v>65.18846526647197</v>
      </c>
      <c r="X8" s="37">
        <v>67.62849756378809</v>
      </c>
      <c r="Y8" s="37">
        <v>67.60398257750741</v>
      </c>
      <c r="Z8" s="37">
        <v>67.92278255447249</v>
      </c>
      <c r="AA8" s="37">
        <v>68.6670932480536</v>
      </c>
      <c r="AB8" s="37">
        <v>69.26506118222761</v>
      </c>
      <c r="AC8" s="37">
        <v>69.42298155781657</v>
      </c>
      <c r="AD8" s="37">
        <v>70.16033459912893</v>
      </c>
      <c r="AE8" s="37">
        <v>70.67275732127247</v>
      </c>
      <c r="AF8" s="37">
        <v>71.05291301471587</v>
      </c>
      <c r="AG8" s="37">
        <v>71.56981737146688</v>
      </c>
      <c r="AH8" s="37">
        <v>72.03203109964032</v>
      </c>
      <c r="AI8" s="37">
        <v>73.10953241660255</v>
      </c>
      <c r="AJ8" s="37">
        <v>73.53288533787828</v>
      </c>
      <c r="AK8" s="37">
        <v>76.2122102059314</v>
      </c>
      <c r="AL8" s="37">
        <v>78.5213206688292</v>
      </c>
      <c r="AM8" s="37">
        <v>100</v>
      </c>
      <c r="AN8" s="37">
        <v>104.79409257173727</v>
      </c>
      <c r="AO8" s="37">
        <v>106.69477433130648</v>
      </c>
      <c r="AP8" s="75">
        <v>101.09669922193773</v>
      </c>
      <c r="AQ8" s="37">
        <v>102.15679982023717</v>
      </c>
      <c r="AR8" s="37">
        <v>100.14309514900157</v>
      </c>
      <c r="AS8" s="37">
        <v>98.12687957117096</v>
      </c>
      <c r="AT8" s="37">
        <v>100.24425571789092</v>
      </c>
      <c r="AU8" s="37">
        <v>99.3373021218415</v>
      </c>
      <c r="AV8" s="37">
        <v>98.93170375000446</v>
      </c>
      <c r="AW8" s="37">
        <v>98.42878620749958</v>
      </c>
      <c r="AX8" s="37">
        <v>98.42838286023503</v>
      </c>
      <c r="AY8" s="37">
        <v>98.74476921363039</v>
      </c>
      <c r="AZ8" s="37">
        <v>98.78975226420782</v>
      </c>
      <c r="BA8" s="37">
        <v>98.71395331585452</v>
      </c>
      <c r="BB8" s="37">
        <v>99.06674938862108</v>
      </c>
      <c r="BC8" s="37">
        <v>99.35291178524321</v>
      </c>
      <c r="BD8" s="37">
        <v>99.99525565675089</v>
      </c>
      <c r="BE8" s="37">
        <v>100.67055362293885</v>
      </c>
      <c r="BF8" s="37">
        <v>101.70774009342408</v>
      </c>
      <c r="BG8" s="37">
        <v>101.92357964287108</v>
      </c>
      <c r="BH8" s="37">
        <v>102.19790791656077</v>
      </c>
      <c r="BI8" s="37">
        <v>101.50908636911923</v>
      </c>
      <c r="BJ8" s="37">
        <v>101.73443462553838</v>
      </c>
      <c r="BK8" s="93">
        <f t="shared" si="0"/>
        <v>0.22199811315384466</v>
      </c>
      <c r="BL8" s="93">
        <f t="shared" si="1"/>
        <v>3.358839868371959</v>
      </c>
    </row>
    <row r="9" spans="1:64" ht="13.5">
      <c r="A9" s="1" t="s">
        <v>5</v>
      </c>
      <c r="B9" s="37">
        <v>1.6248951475015458</v>
      </c>
      <c r="C9" s="37">
        <v>62.835956443945676</v>
      </c>
      <c r="D9" s="37">
        <v>64.71778698508811</v>
      </c>
      <c r="E9" s="37">
        <v>66.2245572214885</v>
      </c>
      <c r="F9" s="37">
        <v>50.64422230217679</v>
      </c>
      <c r="G9" s="37">
        <v>75.67804881399711</v>
      </c>
      <c r="H9" s="37">
        <v>73.28584260969569</v>
      </c>
      <c r="I9" s="37">
        <v>73.54983216838843</v>
      </c>
      <c r="J9" s="37">
        <v>70.77548106958531</v>
      </c>
      <c r="K9" s="37">
        <v>64.91423779553611</v>
      </c>
      <c r="L9" s="37">
        <v>55.702062932768165</v>
      </c>
      <c r="M9" s="37">
        <v>64.08325369203125</v>
      </c>
      <c r="N9" s="37">
        <v>59.7487394653886</v>
      </c>
      <c r="O9" s="37">
        <v>51.63075887831524</v>
      </c>
      <c r="P9" s="37">
        <v>55.859588574017096</v>
      </c>
      <c r="Q9" s="37">
        <v>54.69206924168719</v>
      </c>
      <c r="R9" s="37">
        <v>55.885854922186994</v>
      </c>
      <c r="S9" s="37">
        <v>54.737172781018586</v>
      </c>
      <c r="T9" s="37">
        <v>58.42117915713095</v>
      </c>
      <c r="U9" s="37">
        <v>59.994146768500634</v>
      </c>
      <c r="V9" s="37">
        <v>61.517762383690496</v>
      </c>
      <c r="W9" s="37">
        <v>61.90245135740717</v>
      </c>
      <c r="X9" s="37">
        <v>63.35700001280229</v>
      </c>
      <c r="Y9" s="37">
        <v>65.27211925606983</v>
      </c>
      <c r="Z9" s="37">
        <v>66.6961566304222</v>
      </c>
      <c r="AA9" s="37">
        <v>69.15161619570462</v>
      </c>
      <c r="AB9" s="37">
        <v>68.82848500876864</v>
      </c>
      <c r="AC9" s="37">
        <v>69.19913707287095</v>
      </c>
      <c r="AD9" s="37">
        <v>70.670264597179</v>
      </c>
      <c r="AE9" s="37">
        <v>72.9973550280864</v>
      </c>
      <c r="AF9" s="37">
        <v>74.1886736679657</v>
      </c>
      <c r="AG9" s="37">
        <v>75.6853881825353</v>
      </c>
      <c r="AH9" s="37">
        <v>76.70912836080822</v>
      </c>
      <c r="AI9" s="37">
        <v>78.71240131312865</v>
      </c>
      <c r="AJ9" s="37">
        <v>80.64243194047532</v>
      </c>
      <c r="AK9" s="37">
        <v>83.9065019740132</v>
      </c>
      <c r="AL9" s="37">
        <v>87.10760515407281</v>
      </c>
      <c r="AM9" s="37">
        <v>100</v>
      </c>
      <c r="AN9" s="37">
        <v>107.65090462891817</v>
      </c>
      <c r="AO9" s="37">
        <v>110.44132765791895</v>
      </c>
      <c r="AP9" s="75">
        <v>104.09980360245545</v>
      </c>
      <c r="AQ9" s="37">
        <v>105.9263802709585</v>
      </c>
      <c r="AR9" s="37">
        <v>105.00721819577791</v>
      </c>
      <c r="AS9" s="37">
        <v>107.24684542198116</v>
      </c>
      <c r="AT9" s="37">
        <v>105.22068235830938</v>
      </c>
      <c r="AU9" s="37">
        <v>100.71712653718224</v>
      </c>
      <c r="AV9" s="37">
        <v>100.31615858741007</v>
      </c>
      <c r="AW9" s="37">
        <v>100.04280223431098</v>
      </c>
      <c r="AX9" s="37">
        <v>99.96647008900386</v>
      </c>
      <c r="AY9" s="37">
        <v>100.25855920434154</v>
      </c>
      <c r="AZ9" s="37">
        <v>100.20100875473635</v>
      </c>
      <c r="BA9" s="37">
        <v>100.0750202497122</v>
      </c>
      <c r="BB9" s="37">
        <v>99.6624276784207</v>
      </c>
      <c r="BC9" s="37">
        <v>101.26285113685941</v>
      </c>
      <c r="BD9" s="37">
        <v>100.60467418696598</v>
      </c>
      <c r="BE9" s="37">
        <v>102.08783434982256</v>
      </c>
      <c r="BF9" s="37">
        <v>105.98037248019092</v>
      </c>
      <c r="BG9" s="37">
        <v>106.20599028045633</v>
      </c>
      <c r="BH9" s="37">
        <v>104.93933229964115</v>
      </c>
      <c r="BI9" s="37">
        <v>104.10647664871254</v>
      </c>
      <c r="BJ9" s="37">
        <v>104.28400231205349</v>
      </c>
      <c r="BK9" s="93">
        <f t="shared" si="0"/>
        <v>0.1705231692164233</v>
      </c>
      <c r="BL9" s="93">
        <f t="shared" si="1"/>
        <v>4.318980373324749</v>
      </c>
    </row>
    <row r="10" spans="1:64" ht="13.5">
      <c r="A10" s="1" t="s">
        <v>6</v>
      </c>
      <c r="B10" s="37">
        <v>1.9038541012645207</v>
      </c>
      <c r="C10" s="37">
        <v>78.19725880049909</v>
      </c>
      <c r="D10" s="37">
        <v>72.26431780278745</v>
      </c>
      <c r="E10" s="37">
        <v>69.74541176788578</v>
      </c>
      <c r="F10" s="37">
        <v>49.996255045342195</v>
      </c>
      <c r="G10" s="37">
        <v>74.21766683986117</v>
      </c>
      <c r="H10" s="37">
        <v>72.38441269970542</v>
      </c>
      <c r="I10" s="37">
        <v>74.10213735946245</v>
      </c>
      <c r="J10" s="37">
        <v>74.76147032717934</v>
      </c>
      <c r="K10" s="37">
        <v>68.1308787273089</v>
      </c>
      <c r="L10" s="37">
        <v>58.75637927444899</v>
      </c>
      <c r="M10" s="37">
        <v>57.84115042495621</v>
      </c>
      <c r="N10" s="37">
        <v>54.743765346255785</v>
      </c>
      <c r="O10" s="37">
        <v>47.09464997987074</v>
      </c>
      <c r="P10" s="37">
        <v>53.21624127868024</v>
      </c>
      <c r="Q10" s="37">
        <v>53.66262910956702</v>
      </c>
      <c r="R10" s="37">
        <v>51.569542122119046</v>
      </c>
      <c r="S10" s="37">
        <v>48.8149125402927</v>
      </c>
      <c r="T10" s="37">
        <v>49.01072256862415</v>
      </c>
      <c r="U10" s="37">
        <v>49.27186767567448</v>
      </c>
      <c r="V10" s="37">
        <v>50.24674950762586</v>
      </c>
      <c r="W10" s="37">
        <v>50.625911303789806</v>
      </c>
      <c r="X10" s="37">
        <v>51.071888168506945</v>
      </c>
      <c r="Y10" s="37">
        <v>52.255280491013835</v>
      </c>
      <c r="Z10" s="37">
        <v>52.55238152029985</v>
      </c>
      <c r="AA10" s="37">
        <v>57.68443827576735</v>
      </c>
      <c r="AB10" s="37">
        <v>57.26848563495247</v>
      </c>
      <c r="AC10" s="37">
        <v>58.45634115526865</v>
      </c>
      <c r="AD10" s="37">
        <v>60.43284093262683</v>
      </c>
      <c r="AE10" s="37">
        <v>62.10960360931036</v>
      </c>
      <c r="AF10" s="37">
        <v>63.74386478215181</v>
      </c>
      <c r="AG10" s="37">
        <v>65.42363321243812</v>
      </c>
      <c r="AH10" s="37">
        <v>64.66000099455856</v>
      </c>
      <c r="AI10" s="37">
        <v>67.32923379370719</v>
      </c>
      <c r="AJ10" s="37">
        <v>68.64936875302618</v>
      </c>
      <c r="AK10" s="37">
        <v>72.74676159967922</v>
      </c>
      <c r="AL10" s="37">
        <v>80.27822154201341</v>
      </c>
      <c r="AM10" s="37">
        <v>100</v>
      </c>
      <c r="AN10" s="37">
        <v>103.5104809505605</v>
      </c>
      <c r="AO10" s="37">
        <v>106.48234565885762</v>
      </c>
      <c r="AP10" s="75">
        <v>97.41452822769304</v>
      </c>
      <c r="AQ10" s="37">
        <v>98.56472544023627</v>
      </c>
      <c r="AR10" s="37">
        <v>97.13032318188148</v>
      </c>
      <c r="AS10" s="37">
        <v>97.88981592141732</v>
      </c>
      <c r="AT10" s="37">
        <v>97.08708915156693</v>
      </c>
      <c r="AU10" s="37">
        <v>94.02610496061682</v>
      </c>
      <c r="AV10" s="37">
        <v>93.03480569306484</v>
      </c>
      <c r="AW10" s="37">
        <v>91.90367940348284</v>
      </c>
      <c r="AX10" s="37">
        <v>91.20204239608114</v>
      </c>
      <c r="AY10" s="37">
        <v>90.18759788262766</v>
      </c>
      <c r="AZ10" s="37">
        <v>89.65673664873104</v>
      </c>
      <c r="BA10" s="37">
        <v>88.79586901929119</v>
      </c>
      <c r="BB10" s="37">
        <v>87.6357199663668</v>
      </c>
      <c r="BC10" s="37">
        <v>88.23702504609595</v>
      </c>
      <c r="BD10" s="37">
        <v>88.12455964089132</v>
      </c>
      <c r="BE10" s="37">
        <v>91.33022927726275</v>
      </c>
      <c r="BF10" s="37">
        <v>90.08625155976993</v>
      </c>
      <c r="BG10" s="37">
        <v>89.08477429082339</v>
      </c>
      <c r="BH10" s="37">
        <v>88.92414280313803</v>
      </c>
      <c r="BI10" s="37">
        <v>87.47870285417788</v>
      </c>
      <c r="BJ10" s="37">
        <v>87.42517897994533</v>
      </c>
      <c r="BK10" s="93">
        <f t="shared" si="0"/>
        <v>-0.06118503416972487</v>
      </c>
      <c r="BL10" s="93">
        <f t="shared" si="1"/>
        <v>-4.141204864396869</v>
      </c>
    </row>
    <row r="11" spans="1:64" ht="13.5" customHeight="1">
      <c r="A11" s="1" t="s">
        <v>7</v>
      </c>
      <c r="B11" s="37">
        <v>1.1525525237644099</v>
      </c>
      <c r="C11" s="37">
        <v>66.26344103337675</v>
      </c>
      <c r="D11" s="37">
        <v>70.69361058882035</v>
      </c>
      <c r="E11" s="37">
        <v>69.29752679014189</v>
      </c>
      <c r="F11" s="37">
        <v>72.27525666586192</v>
      </c>
      <c r="G11" s="37">
        <v>99.85779499991466</v>
      </c>
      <c r="H11" s="37">
        <v>94.63729148198965</v>
      </c>
      <c r="I11" s="37">
        <v>98.0434405470336</v>
      </c>
      <c r="J11" s="37">
        <v>86.21277700034858</v>
      </c>
      <c r="K11" s="37">
        <v>73.80309269468569</v>
      </c>
      <c r="L11" s="37">
        <v>80.13691479635607</v>
      </c>
      <c r="M11" s="37">
        <v>70.47093700164358</v>
      </c>
      <c r="N11" s="37">
        <v>75.39434208726361</v>
      </c>
      <c r="O11" s="37">
        <v>82.52349898958335</v>
      </c>
      <c r="P11" s="37">
        <v>76.54634097152156</v>
      </c>
      <c r="Q11" s="37">
        <v>76.27339118466463</v>
      </c>
      <c r="R11" s="37">
        <v>74.69616312603596</v>
      </c>
      <c r="S11" s="37">
        <v>76.58478656538664</v>
      </c>
      <c r="T11" s="37">
        <v>77.17096827094657</v>
      </c>
      <c r="U11" s="37">
        <v>83.14251795576816</v>
      </c>
      <c r="V11" s="37">
        <v>84.75793858278362</v>
      </c>
      <c r="W11" s="37">
        <v>85.8906995826058</v>
      </c>
      <c r="X11" s="37">
        <v>86.84336839809282</v>
      </c>
      <c r="Y11" s="37">
        <v>84.08806069959273</v>
      </c>
      <c r="Z11" s="37">
        <v>83.54221688491651</v>
      </c>
      <c r="AA11" s="37">
        <v>82.93144868877194</v>
      </c>
      <c r="AB11" s="37">
        <v>85.02072249801195</v>
      </c>
      <c r="AC11" s="37">
        <v>85.97456364962007</v>
      </c>
      <c r="AD11" s="37">
        <v>87.50164420197552</v>
      </c>
      <c r="AE11" s="37">
        <v>88.55996246132678</v>
      </c>
      <c r="AF11" s="37">
        <v>89.226759807424</v>
      </c>
      <c r="AG11" s="37">
        <v>89.79628270492076</v>
      </c>
      <c r="AH11" s="37">
        <v>88.82980876094415</v>
      </c>
      <c r="AI11" s="37">
        <v>88.82980875850025</v>
      </c>
      <c r="AJ11" s="37">
        <v>89.69109921004363</v>
      </c>
      <c r="AK11" s="37">
        <v>90.20683659151983</v>
      </c>
      <c r="AL11" s="37">
        <v>92.82763992191849</v>
      </c>
      <c r="AM11" s="37">
        <v>100</v>
      </c>
      <c r="AN11" s="37">
        <v>109.55107063345793</v>
      </c>
      <c r="AO11" s="37">
        <v>110.75156535531204</v>
      </c>
      <c r="AP11" s="75">
        <v>107.66532471382385</v>
      </c>
      <c r="AQ11" s="37">
        <v>110.88388657687017</v>
      </c>
      <c r="AR11" s="37">
        <v>111.2992455798938</v>
      </c>
      <c r="AS11" s="37">
        <v>114.05254266823486</v>
      </c>
      <c r="AT11" s="37">
        <v>111.26765508571762</v>
      </c>
      <c r="AU11" s="37">
        <v>98.68300725619424</v>
      </c>
      <c r="AV11" s="37">
        <v>95.42350776562958</v>
      </c>
      <c r="AW11" s="37">
        <v>94.85093051470797</v>
      </c>
      <c r="AX11" s="37">
        <v>94.75014548641772</v>
      </c>
      <c r="AY11" s="37">
        <v>90.8942017906937</v>
      </c>
      <c r="AZ11" s="37">
        <v>94.61067688130375</v>
      </c>
      <c r="BA11" s="37">
        <v>94.46503267090623</v>
      </c>
      <c r="BB11" s="37">
        <v>96.61484608072728</v>
      </c>
      <c r="BC11" s="37">
        <v>96.90731006893299</v>
      </c>
      <c r="BD11" s="37">
        <v>98.14195129578748</v>
      </c>
      <c r="BE11" s="37">
        <v>99.97480585798982</v>
      </c>
      <c r="BF11" s="37">
        <v>101.73313617782652</v>
      </c>
      <c r="BG11" s="37">
        <v>99.90783059374533</v>
      </c>
      <c r="BH11" s="37">
        <v>99.5600030145283</v>
      </c>
      <c r="BI11" s="37">
        <v>98.05290765801436</v>
      </c>
      <c r="BJ11" s="37">
        <v>98.12206342365641</v>
      </c>
      <c r="BK11" s="93">
        <f t="shared" si="0"/>
        <v>0.07052903100360197</v>
      </c>
      <c r="BL11" s="93">
        <f t="shared" si="1"/>
        <v>3.558746975984377</v>
      </c>
    </row>
    <row r="12" spans="1:64" ht="13.5">
      <c r="A12" s="1" t="s">
        <v>8</v>
      </c>
      <c r="B12" s="37">
        <v>7.814380917268673</v>
      </c>
      <c r="C12" s="37">
        <v>96.17959619398461</v>
      </c>
      <c r="D12" s="37">
        <v>97.19936273127482</v>
      </c>
      <c r="E12" s="37">
        <v>86.40129610862421</v>
      </c>
      <c r="F12" s="37">
        <v>75.48852395686535</v>
      </c>
      <c r="G12" s="37">
        <v>91.90987345098677</v>
      </c>
      <c r="H12" s="37">
        <v>88.97149952187863</v>
      </c>
      <c r="I12" s="37">
        <v>91.29995465763675</v>
      </c>
      <c r="J12" s="37">
        <v>92.65992424564469</v>
      </c>
      <c r="K12" s="37">
        <v>85.5696578698534</v>
      </c>
      <c r="L12" s="37">
        <v>76.36386216990574</v>
      </c>
      <c r="M12" s="37">
        <v>78.03219764779968</v>
      </c>
      <c r="N12" s="37">
        <v>73.16324996907528</v>
      </c>
      <c r="O12" s="37">
        <v>63.42428349252474</v>
      </c>
      <c r="P12" s="37">
        <v>66.2396271664727</v>
      </c>
      <c r="Q12" s="37">
        <v>65.31480333970642</v>
      </c>
      <c r="R12" s="37">
        <v>64.46490584075377</v>
      </c>
      <c r="S12" s="37">
        <v>64.23593310275055</v>
      </c>
      <c r="T12" s="37">
        <v>66.83689953119816</v>
      </c>
      <c r="U12" s="37">
        <v>70.8796704809065</v>
      </c>
      <c r="V12" s="37">
        <v>73.85763546307341</v>
      </c>
      <c r="W12" s="37">
        <v>75.31701053329944</v>
      </c>
      <c r="X12" s="37">
        <v>75.52620476507316</v>
      </c>
      <c r="Y12" s="37">
        <v>75.7717239634937</v>
      </c>
      <c r="Z12" s="37">
        <v>76.25487463112671</v>
      </c>
      <c r="AA12" s="37">
        <v>75.6881884197602</v>
      </c>
      <c r="AB12" s="37">
        <v>73.75556218976737</v>
      </c>
      <c r="AC12" s="37">
        <v>72.46555334908392</v>
      </c>
      <c r="AD12" s="37">
        <v>72.67361891492045</v>
      </c>
      <c r="AE12" s="37">
        <v>74.33311848560659</v>
      </c>
      <c r="AF12" s="37">
        <v>76.30751784149027</v>
      </c>
      <c r="AG12" s="37">
        <v>76.31161398926864</v>
      </c>
      <c r="AH12" s="37">
        <v>78.14725382011412</v>
      </c>
      <c r="AI12" s="37">
        <v>76.8137053493223</v>
      </c>
      <c r="AJ12" s="37">
        <v>79.34938926127005</v>
      </c>
      <c r="AK12" s="37">
        <v>81.87564284367306</v>
      </c>
      <c r="AL12" s="37">
        <v>86.10798925479726</v>
      </c>
      <c r="AM12" s="37">
        <v>100</v>
      </c>
      <c r="AN12" s="37">
        <v>111.26743043739185</v>
      </c>
      <c r="AO12" s="37">
        <v>115.81663213784326</v>
      </c>
      <c r="AP12" s="75">
        <v>109.78447692565602</v>
      </c>
      <c r="AQ12" s="37">
        <v>113.534314626165</v>
      </c>
      <c r="AR12" s="37">
        <v>113.4310424420966</v>
      </c>
      <c r="AS12" s="37">
        <v>114.83600088560563</v>
      </c>
      <c r="AT12" s="37">
        <v>113.48869116808551</v>
      </c>
      <c r="AU12" s="37">
        <v>98.16502791161199</v>
      </c>
      <c r="AV12" s="37">
        <v>96.80916940454847</v>
      </c>
      <c r="AW12" s="37">
        <v>96.38302127144178</v>
      </c>
      <c r="AX12" s="37">
        <v>95.66276308254943</v>
      </c>
      <c r="AY12" s="37">
        <v>95.57871377214929</v>
      </c>
      <c r="AZ12" s="37">
        <v>95.2213596930394</v>
      </c>
      <c r="BA12" s="37">
        <v>95.50244782389993</v>
      </c>
      <c r="BB12" s="37">
        <v>95.52312685253501</v>
      </c>
      <c r="BC12" s="37">
        <v>96.78078905685064</v>
      </c>
      <c r="BD12" s="37">
        <v>96.5812225831142</v>
      </c>
      <c r="BE12" s="37">
        <v>99.83785357311655</v>
      </c>
      <c r="BF12" s="37">
        <v>97.45466002169134</v>
      </c>
      <c r="BG12" s="37">
        <v>95.49472620233385</v>
      </c>
      <c r="BH12" s="37">
        <v>96.0188429019747</v>
      </c>
      <c r="BI12" s="37">
        <v>96.02506191086454</v>
      </c>
      <c r="BJ12" s="37">
        <v>96.3537830582018</v>
      </c>
      <c r="BK12" s="93">
        <f t="shared" si="0"/>
        <v>0.3423284929952928</v>
      </c>
      <c r="BL12" s="93">
        <f t="shared" si="1"/>
        <v>0.7223500068214435</v>
      </c>
    </row>
    <row r="13" spans="1:64" ht="13.5">
      <c r="A13" s="1" t="s">
        <v>9</v>
      </c>
      <c r="B13" s="37">
        <v>1.5617123994017545</v>
      </c>
      <c r="C13" s="37">
        <v>51.413093052533256</v>
      </c>
      <c r="D13" s="37">
        <v>45.361515259865506</v>
      </c>
      <c r="E13" s="37">
        <v>64.44952590392285</v>
      </c>
      <c r="F13" s="37">
        <v>48.267311163954076</v>
      </c>
      <c r="G13" s="37">
        <v>68.75970428531089</v>
      </c>
      <c r="H13" s="37">
        <v>65.41670978853506</v>
      </c>
      <c r="I13" s="37">
        <v>68.34305458266684</v>
      </c>
      <c r="J13" s="37">
        <v>68.11079340267833</v>
      </c>
      <c r="K13" s="37">
        <v>62.00979469829658</v>
      </c>
      <c r="L13" s="37">
        <v>48.995336068888705</v>
      </c>
      <c r="M13" s="37">
        <v>67.01809968174992</v>
      </c>
      <c r="N13" s="37">
        <v>67.94464588993958</v>
      </c>
      <c r="O13" s="37">
        <v>67.36439619704412</v>
      </c>
      <c r="P13" s="37">
        <v>72.71508815261718</v>
      </c>
      <c r="Q13" s="37">
        <v>67.65763586520492</v>
      </c>
      <c r="R13" s="37">
        <v>64.1199643585966</v>
      </c>
      <c r="S13" s="37">
        <v>66.00445964011125</v>
      </c>
      <c r="T13" s="37">
        <v>64.57706895891188</v>
      </c>
      <c r="U13" s="37">
        <v>65.97185025953323</v>
      </c>
      <c r="V13" s="37">
        <v>66.98506760970454</v>
      </c>
      <c r="W13" s="37">
        <v>65.96443751540072</v>
      </c>
      <c r="X13" s="37">
        <v>66.94255872246583</v>
      </c>
      <c r="Y13" s="37">
        <v>66.71459612643682</v>
      </c>
      <c r="Z13" s="37">
        <v>67.82902631303722</v>
      </c>
      <c r="AA13" s="37">
        <v>71.04515103756002</v>
      </c>
      <c r="AB13" s="37">
        <v>69.8930159196874</v>
      </c>
      <c r="AC13" s="37">
        <v>71.63817429260037</v>
      </c>
      <c r="AD13" s="37">
        <v>72.82886184835363</v>
      </c>
      <c r="AE13" s="37">
        <v>76.15102753588968</v>
      </c>
      <c r="AF13" s="37">
        <v>78.59602176902649</v>
      </c>
      <c r="AG13" s="37">
        <v>78.8274962025438</v>
      </c>
      <c r="AH13" s="37">
        <v>79.15961869183776</v>
      </c>
      <c r="AI13" s="37">
        <v>81.92426654449584</v>
      </c>
      <c r="AJ13" s="37">
        <v>83.33186599229596</v>
      </c>
      <c r="AK13" s="37">
        <v>88.63798751798639</v>
      </c>
      <c r="AL13" s="37">
        <v>91.98648175356458</v>
      </c>
      <c r="AM13" s="37">
        <v>100</v>
      </c>
      <c r="AN13" s="37">
        <v>107.9740543697656</v>
      </c>
      <c r="AO13" s="37">
        <v>108.95683430399039</v>
      </c>
      <c r="AP13" s="75">
        <v>105.86779688953794</v>
      </c>
      <c r="AQ13" s="37">
        <v>106.79680452304724</v>
      </c>
      <c r="AR13" s="37">
        <v>105.91263293366026</v>
      </c>
      <c r="AS13" s="37">
        <v>104.86905855066325</v>
      </c>
      <c r="AT13" s="37">
        <v>105.78125021605571</v>
      </c>
      <c r="AU13" s="37">
        <v>105.32462416090004</v>
      </c>
      <c r="AV13" s="37">
        <v>104.54945895886954</v>
      </c>
      <c r="AW13" s="37">
        <v>105.20337036045606</v>
      </c>
      <c r="AX13" s="37">
        <v>104.67067478851104</v>
      </c>
      <c r="AY13" s="37">
        <v>104.8144538061297</v>
      </c>
      <c r="AZ13" s="37">
        <v>104.93205562604805</v>
      </c>
      <c r="BA13" s="37">
        <v>106.03971238545667</v>
      </c>
      <c r="BB13" s="37">
        <v>106.48828802298898</v>
      </c>
      <c r="BC13" s="37">
        <v>106.4799254922316</v>
      </c>
      <c r="BD13" s="37">
        <v>105.30667782258604</v>
      </c>
      <c r="BE13" s="37">
        <v>107.66473488123148</v>
      </c>
      <c r="BF13" s="37">
        <v>102.21811279009903</v>
      </c>
      <c r="BG13" s="37">
        <v>103.14401864762567</v>
      </c>
      <c r="BH13" s="37">
        <v>105.42018569879257</v>
      </c>
      <c r="BI13" s="37">
        <v>115.59994821831724</v>
      </c>
      <c r="BJ13" s="37">
        <v>115.74652918164878</v>
      </c>
      <c r="BK13" s="93">
        <f t="shared" si="0"/>
        <v>0.12680019808894372</v>
      </c>
      <c r="BL13" s="93">
        <f t="shared" si="1"/>
        <v>10.581621275984617</v>
      </c>
    </row>
    <row r="14" spans="1:64" ht="13.5" customHeight="1">
      <c r="A14" s="1" t="s">
        <v>10</v>
      </c>
      <c r="B14" s="37">
        <v>0.5055806853105026</v>
      </c>
      <c r="C14" s="37">
        <v>90.51528652250643</v>
      </c>
      <c r="D14" s="37">
        <v>100.18896777987331</v>
      </c>
      <c r="E14" s="37">
        <v>98.90492909499365</v>
      </c>
      <c r="F14" s="37">
        <v>76.4218476382628</v>
      </c>
      <c r="G14" s="37">
        <v>103.83889173014765</v>
      </c>
      <c r="H14" s="37">
        <v>103.4727344186636</v>
      </c>
      <c r="I14" s="37">
        <v>107.29627349469175</v>
      </c>
      <c r="J14" s="37">
        <v>104.6173309573211</v>
      </c>
      <c r="K14" s="37">
        <v>88.31522014978029</v>
      </c>
      <c r="L14" s="37">
        <v>68.041313704939</v>
      </c>
      <c r="M14" s="37">
        <v>80.1628886419245</v>
      </c>
      <c r="N14" s="37">
        <v>83.56375943378919</v>
      </c>
      <c r="O14" s="37">
        <v>75.8535427619554</v>
      </c>
      <c r="P14" s="37">
        <v>83.5913778990535</v>
      </c>
      <c r="Q14" s="37">
        <v>79.25403381020477</v>
      </c>
      <c r="R14" s="37">
        <v>77.50008544514739</v>
      </c>
      <c r="S14" s="37">
        <v>77.70033917104622</v>
      </c>
      <c r="T14" s="37">
        <v>77.97162733061276</v>
      </c>
      <c r="U14" s="37">
        <v>78.01388281408579</v>
      </c>
      <c r="V14" s="37">
        <v>73.89871724294102</v>
      </c>
      <c r="W14" s="37">
        <v>74.59153237039388</v>
      </c>
      <c r="X14" s="37">
        <v>73.60072007002215</v>
      </c>
      <c r="Y14" s="37">
        <v>72.57155936963085</v>
      </c>
      <c r="Z14" s="37">
        <v>71.88084852712697</v>
      </c>
      <c r="AA14" s="37">
        <v>73.78377366846766</v>
      </c>
      <c r="AB14" s="37">
        <v>72.51117910568162</v>
      </c>
      <c r="AC14" s="37">
        <v>72.18858826054208</v>
      </c>
      <c r="AD14" s="37">
        <v>74.2961840210014</v>
      </c>
      <c r="AE14" s="37">
        <v>75.95680528342456</v>
      </c>
      <c r="AF14" s="37">
        <v>76.77590686222723</v>
      </c>
      <c r="AG14" s="37">
        <v>77.0122668890904</v>
      </c>
      <c r="AH14" s="37">
        <v>78.35030766071387</v>
      </c>
      <c r="AI14" s="37">
        <v>81.25789947630267</v>
      </c>
      <c r="AJ14" s="37">
        <v>84.11024924574272</v>
      </c>
      <c r="AK14" s="37">
        <v>85.78503574374145</v>
      </c>
      <c r="AL14" s="37">
        <v>86.80699188276671</v>
      </c>
      <c r="AM14" s="37">
        <v>100</v>
      </c>
      <c r="AN14" s="37">
        <v>107.04005585286164</v>
      </c>
      <c r="AO14" s="37">
        <v>110.81401733586718</v>
      </c>
      <c r="AP14" s="75">
        <v>104.00762179873726</v>
      </c>
      <c r="AQ14" s="37">
        <v>104.57095846741703</v>
      </c>
      <c r="AR14" s="37">
        <v>104.26328195358022</v>
      </c>
      <c r="AS14" s="37">
        <v>103.98470676299434</v>
      </c>
      <c r="AT14" s="37">
        <v>104.4698581986003</v>
      </c>
      <c r="AU14" s="37">
        <v>101.62985247669027</v>
      </c>
      <c r="AV14" s="37">
        <v>100.91965800315714</v>
      </c>
      <c r="AW14" s="37">
        <v>100.83431321000177</v>
      </c>
      <c r="AX14" s="37">
        <v>100.66493030983317</v>
      </c>
      <c r="AY14" s="37">
        <v>100.57110644826567</v>
      </c>
      <c r="AZ14" s="37">
        <v>101.17761233598242</v>
      </c>
      <c r="BA14" s="37">
        <v>101.2459955682344</v>
      </c>
      <c r="BB14" s="37">
        <v>101.53100041950859</v>
      </c>
      <c r="BC14" s="37">
        <v>101.39733846335454</v>
      </c>
      <c r="BD14" s="37">
        <v>101.58670695510247</v>
      </c>
      <c r="BE14" s="37">
        <v>102.3642704528369</v>
      </c>
      <c r="BF14" s="37">
        <v>98.69292660658844</v>
      </c>
      <c r="BG14" s="37">
        <v>97.50389306963454</v>
      </c>
      <c r="BH14" s="37">
        <v>97.91003607521256</v>
      </c>
      <c r="BI14" s="37">
        <v>98.16375425574073</v>
      </c>
      <c r="BJ14" s="37">
        <v>98.35587181313844</v>
      </c>
      <c r="BK14" s="93">
        <f t="shared" si="0"/>
        <v>0.19571129777411045</v>
      </c>
      <c r="BL14" s="93">
        <f t="shared" si="1"/>
        <v>-2.293806283467106</v>
      </c>
    </row>
    <row r="15" spans="1:64" s="36" customFormat="1" ht="15.75" customHeight="1">
      <c r="A15" s="3" t="s">
        <v>11</v>
      </c>
      <c r="B15" s="35">
        <v>0.9688866119757371</v>
      </c>
      <c r="C15" s="35">
        <v>86.52802907114292</v>
      </c>
      <c r="D15" s="35">
        <v>86.72400910752867</v>
      </c>
      <c r="E15" s="35">
        <v>87.64766187776505</v>
      </c>
      <c r="F15" s="35">
        <v>61.092944676456064</v>
      </c>
      <c r="G15" s="35">
        <v>78.17797032788064</v>
      </c>
      <c r="H15" s="35">
        <v>78.01367742176305</v>
      </c>
      <c r="I15" s="35">
        <v>80.89062581086205</v>
      </c>
      <c r="J15" s="35">
        <v>83.45185339311</v>
      </c>
      <c r="K15" s="35">
        <v>72.16119469584324</v>
      </c>
      <c r="L15" s="35">
        <v>56.933731905751834</v>
      </c>
      <c r="M15" s="35">
        <v>69.42269173508186</v>
      </c>
      <c r="N15" s="35">
        <v>70.73812837814977</v>
      </c>
      <c r="O15" s="35">
        <v>56.9923909136868</v>
      </c>
      <c r="P15" s="35">
        <v>62.568557070486456</v>
      </c>
      <c r="Q15" s="35">
        <v>63.25661581368982</v>
      </c>
      <c r="R15" s="35">
        <v>59.816360554231984</v>
      </c>
      <c r="S15" s="35">
        <v>61.820230750981295</v>
      </c>
      <c r="T15" s="35">
        <v>62.78186164578221</v>
      </c>
      <c r="U15" s="35">
        <v>64.0671480484546</v>
      </c>
      <c r="V15" s="35">
        <v>64.16237773502266</v>
      </c>
      <c r="W15" s="35">
        <v>65.94845074576963</v>
      </c>
      <c r="X15" s="35">
        <v>67.18878753523869</v>
      </c>
      <c r="Y15" s="35">
        <v>66.99030725884099</v>
      </c>
      <c r="Z15" s="35">
        <v>66.73740769354565</v>
      </c>
      <c r="AA15" s="35">
        <v>69.29261701733199</v>
      </c>
      <c r="AB15" s="35">
        <v>69.09691222210138</v>
      </c>
      <c r="AC15" s="35">
        <v>72.00752974946003</v>
      </c>
      <c r="AD15" s="35">
        <v>74.67296437492456</v>
      </c>
      <c r="AE15" s="35">
        <v>77.98915354332276</v>
      </c>
      <c r="AF15" s="35">
        <v>79.5950481168209</v>
      </c>
      <c r="AG15" s="35">
        <v>81.5493398611163</v>
      </c>
      <c r="AH15" s="35">
        <v>81.69609833664036</v>
      </c>
      <c r="AI15" s="35">
        <v>85.70357385820152</v>
      </c>
      <c r="AJ15" s="35">
        <v>87.71815671773795</v>
      </c>
      <c r="AK15" s="35">
        <v>89.94873199058105</v>
      </c>
      <c r="AL15" s="35">
        <v>91.31411136228817</v>
      </c>
      <c r="AM15" s="35">
        <v>100</v>
      </c>
      <c r="AN15" s="35">
        <v>115.25378119695377</v>
      </c>
      <c r="AO15" s="35">
        <v>118.77292021134474</v>
      </c>
      <c r="AP15" s="74">
        <v>111.515250936657</v>
      </c>
      <c r="AQ15" s="35">
        <v>111.74706082468302</v>
      </c>
      <c r="AR15" s="35">
        <v>111.40138492433601</v>
      </c>
      <c r="AS15" s="35">
        <v>109.63692873305766</v>
      </c>
      <c r="AT15" s="35">
        <v>112.36183705058922</v>
      </c>
      <c r="AU15" s="35">
        <v>109.84674316268143</v>
      </c>
      <c r="AV15" s="35">
        <v>109.15922908240107</v>
      </c>
      <c r="AW15" s="35">
        <v>109.01156653929758</v>
      </c>
      <c r="AX15" s="35">
        <v>108.95183740022584</v>
      </c>
      <c r="AY15" s="35">
        <v>109.5212684825723</v>
      </c>
      <c r="AZ15" s="35">
        <v>107.54583550600277</v>
      </c>
      <c r="BA15" s="35">
        <v>107.61204662439849</v>
      </c>
      <c r="BB15" s="35">
        <v>105.99549236517228</v>
      </c>
      <c r="BC15" s="35">
        <v>108.4140156333775</v>
      </c>
      <c r="BD15" s="35">
        <v>108.45811304366647</v>
      </c>
      <c r="BE15" s="35">
        <v>111.37353219159378</v>
      </c>
      <c r="BF15" s="35">
        <v>112.29240332382211</v>
      </c>
      <c r="BG15" s="35">
        <v>116.46636219375642</v>
      </c>
      <c r="BH15" s="35">
        <v>118.52747658994993</v>
      </c>
      <c r="BI15" s="35">
        <v>117.10285771873286</v>
      </c>
      <c r="BJ15" s="35">
        <v>117.52044489529781</v>
      </c>
      <c r="BK15" s="92">
        <f t="shared" si="0"/>
        <v>0.3565986216732142</v>
      </c>
      <c r="BL15" s="92">
        <f t="shared" si="1"/>
        <v>7.864582828094839</v>
      </c>
    </row>
    <row r="16" spans="1:64" ht="13.5">
      <c r="A16" s="1" t="s">
        <v>12</v>
      </c>
      <c r="B16" s="37">
        <v>0.21550405201739758</v>
      </c>
      <c r="C16" s="37">
        <v>65.68342375001606</v>
      </c>
      <c r="D16" s="37">
        <v>74.52900521139843</v>
      </c>
      <c r="E16" s="37">
        <v>77.20845608453725</v>
      </c>
      <c r="F16" s="37">
        <v>54.17313421806915</v>
      </c>
      <c r="G16" s="37">
        <v>59.44669354135755</v>
      </c>
      <c r="H16" s="37">
        <v>59.61306859426357</v>
      </c>
      <c r="I16" s="37">
        <v>61.5100261861836</v>
      </c>
      <c r="J16" s="37">
        <v>61.2789793015756</v>
      </c>
      <c r="K16" s="37">
        <v>54.213844136829024</v>
      </c>
      <c r="L16" s="37">
        <v>48.34092485558865</v>
      </c>
      <c r="M16" s="37">
        <v>56.02243758514972</v>
      </c>
      <c r="N16" s="37">
        <v>55.76707453911799</v>
      </c>
      <c r="O16" s="37">
        <v>50.36713639152874</v>
      </c>
      <c r="P16" s="37">
        <v>55.81833457036715</v>
      </c>
      <c r="Q16" s="37">
        <v>57.557043871901904</v>
      </c>
      <c r="R16" s="37">
        <v>58.1863314750836</v>
      </c>
      <c r="S16" s="37">
        <v>60.83092394975767</v>
      </c>
      <c r="T16" s="37">
        <v>63.26491567393375</v>
      </c>
      <c r="U16" s="37">
        <v>65.88414921583168</v>
      </c>
      <c r="V16" s="37">
        <v>67.0522981863693</v>
      </c>
      <c r="W16" s="37">
        <v>68.26785412204259</v>
      </c>
      <c r="X16" s="37">
        <v>67.77593756287688</v>
      </c>
      <c r="Y16" s="37">
        <v>66.91377616945054</v>
      </c>
      <c r="Z16" s="37">
        <v>66.80096645026065</v>
      </c>
      <c r="AA16" s="37">
        <v>68.11929622910529</v>
      </c>
      <c r="AB16" s="37">
        <v>67.93123052989951</v>
      </c>
      <c r="AC16" s="37">
        <v>71.19659101116774</v>
      </c>
      <c r="AD16" s="37">
        <v>72.07505414642996</v>
      </c>
      <c r="AE16" s="37">
        <v>75.27731750955729</v>
      </c>
      <c r="AF16" s="37">
        <v>76.72629841744812</v>
      </c>
      <c r="AG16" s="37">
        <v>80.223399979891</v>
      </c>
      <c r="AH16" s="37">
        <v>81.26168740606157</v>
      </c>
      <c r="AI16" s="37">
        <v>83.97520996001744</v>
      </c>
      <c r="AJ16" s="37">
        <v>86.3525448502642</v>
      </c>
      <c r="AK16" s="37">
        <v>89.64714380832841</v>
      </c>
      <c r="AL16" s="37">
        <v>91.0083978935431</v>
      </c>
      <c r="AM16" s="37">
        <v>100</v>
      </c>
      <c r="AN16" s="37">
        <v>112.2243664272505</v>
      </c>
      <c r="AO16" s="37">
        <v>116.45973180960614</v>
      </c>
      <c r="AP16" s="75">
        <v>108.20757649404021</v>
      </c>
      <c r="AQ16" s="37">
        <v>108.35326376082072</v>
      </c>
      <c r="AR16" s="37">
        <v>107.49297986137816</v>
      </c>
      <c r="AS16" s="37">
        <v>106.93009460221808</v>
      </c>
      <c r="AT16" s="37">
        <v>107.84095977176464</v>
      </c>
      <c r="AU16" s="37">
        <v>104.80573944554106</v>
      </c>
      <c r="AV16" s="37">
        <v>104.17197286911879</v>
      </c>
      <c r="AW16" s="37">
        <v>104.0955296401742</v>
      </c>
      <c r="AX16" s="37">
        <v>103.37889879073927</v>
      </c>
      <c r="AY16" s="37">
        <v>104.21291561517266</v>
      </c>
      <c r="AZ16" s="37">
        <v>104.34900523071387</v>
      </c>
      <c r="BA16" s="37">
        <v>104.91802294080878</v>
      </c>
      <c r="BB16" s="37">
        <v>102.76409313624963</v>
      </c>
      <c r="BC16" s="37">
        <v>103.81957763439725</v>
      </c>
      <c r="BD16" s="37">
        <v>103.52461965941986</v>
      </c>
      <c r="BE16" s="37">
        <v>106.63411894926841</v>
      </c>
      <c r="BF16" s="37">
        <v>96.88113950253023</v>
      </c>
      <c r="BG16" s="37">
        <v>97.82717381009886</v>
      </c>
      <c r="BH16" s="37">
        <v>98.86376017128141</v>
      </c>
      <c r="BI16" s="37">
        <v>98.76333359064034</v>
      </c>
      <c r="BJ16" s="37">
        <v>99.34475153317945</v>
      </c>
      <c r="BK16" s="93">
        <f t="shared" si="0"/>
        <v>0.5886981751233691</v>
      </c>
      <c r="BL16" s="93">
        <f t="shared" si="1"/>
        <v>-3.9022927355086097</v>
      </c>
    </row>
    <row r="17" spans="1:64" ht="13.5" customHeight="1">
      <c r="A17" s="1" t="s">
        <v>13</v>
      </c>
      <c r="B17" s="37">
        <v>0.7533825599583396</v>
      </c>
      <c r="C17" s="37">
        <v>95.16704678658418</v>
      </c>
      <c r="D17" s="37">
        <v>91.77821152947448</v>
      </c>
      <c r="E17" s="37">
        <v>91.97417621533447</v>
      </c>
      <c r="F17" s="37">
        <v>63.960850507079314</v>
      </c>
      <c r="G17" s="37">
        <v>85.9411219682523</v>
      </c>
      <c r="H17" s="37">
        <v>85.63978418592214</v>
      </c>
      <c r="I17" s="37">
        <v>88.92288839938774</v>
      </c>
      <c r="J17" s="37">
        <v>92.64137025505164</v>
      </c>
      <c r="K17" s="37">
        <v>79.59944920035096</v>
      </c>
      <c r="L17" s="37">
        <v>60.49500884950328</v>
      </c>
      <c r="M17" s="37">
        <v>74.97640845023335</v>
      </c>
      <c r="N17" s="37">
        <v>76.94286084209972</v>
      </c>
      <c r="O17" s="37">
        <v>59.73821844577349</v>
      </c>
      <c r="P17" s="37">
        <v>65.36617740741822</v>
      </c>
      <c r="Q17" s="37">
        <v>65.61879548641463</v>
      </c>
      <c r="R17" s="37">
        <v>60.49192384144735</v>
      </c>
      <c r="S17" s="37">
        <v>62.23024758028126</v>
      </c>
      <c r="T17" s="37">
        <v>62.58166057493312</v>
      </c>
      <c r="U17" s="37">
        <v>63.31409443903756</v>
      </c>
      <c r="V17" s="37">
        <v>62.96465421899642</v>
      </c>
      <c r="W17" s="37">
        <v>64.9871772388749</v>
      </c>
      <c r="X17" s="37">
        <v>66.94544402202538</v>
      </c>
      <c r="Y17" s="37">
        <v>67.02202546251242</v>
      </c>
      <c r="Z17" s="37">
        <v>66.71106585512881</v>
      </c>
      <c r="AA17" s="37">
        <v>69.77889818789045</v>
      </c>
      <c r="AB17" s="37">
        <v>69.5800273799255</v>
      </c>
      <c r="AC17" s="37">
        <v>72.34362218288905</v>
      </c>
      <c r="AD17" s="37">
        <v>75.74966465978645</v>
      </c>
      <c r="AE17" s="37">
        <v>79.11307021989938</v>
      </c>
      <c r="AF17" s="37">
        <v>80.78399744410461</v>
      </c>
      <c r="AG17" s="37">
        <v>82.09887380273071</v>
      </c>
      <c r="AH17" s="37">
        <v>81.87613934328141</v>
      </c>
      <c r="AI17" s="37">
        <v>86.41989187454739</v>
      </c>
      <c r="AJ17" s="37">
        <v>88.28413265893583</v>
      </c>
      <c r="AK17" s="37">
        <v>90.07372479371215</v>
      </c>
      <c r="AL17" s="37">
        <v>91.44081388467465</v>
      </c>
      <c r="AM17" s="37">
        <v>100</v>
      </c>
      <c r="AN17" s="37">
        <v>116.12034115309146</v>
      </c>
      <c r="AO17" s="37">
        <v>119.43460459342265</v>
      </c>
      <c r="AP17" s="75">
        <v>112.46140669207784</v>
      </c>
      <c r="AQ17" s="37">
        <v>112.71785183825186</v>
      </c>
      <c r="AR17" s="37">
        <v>112.51937885299732</v>
      </c>
      <c r="AS17" s="37">
        <v>110.41121493815268</v>
      </c>
      <c r="AT17" s="37">
        <v>113.65502781984988</v>
      </c>
      <c r="AU17" s="37">
        <v>111.28871538903427</v>
      </c>
      <c r="AV17" s="37">
        <v>110.5858269087042</v>
      </c>
      <c r="AW17" s="37">
        <v>110.4177921780842</v>
      </c>
      <c r="AX17" s="37">
        <v>110.5459688758137</v>
      </c>
      <c r="AY17" s="37">
        <v>111.03971556810882</v>
      </c>
      <c r="AZ17" s="37">
        <v>108.460284438793</v>
      </c>
      <c r="BA17" s="37">
        <v>108.3826684185591</v>
      </c>
      <c r="BB17" s="37">
        <v>106.91982969992189</v>
      </c>
      <c r="BC17" s="37">
        <v>109.72824834614124</v>
      </c>
      <c r="BD17" s="37">
        <v>109.86933208617383</v>
      </c>
      <c r="BE17" s="37">
        <v>112.72923487465366</v>
      </c>
      <c r="BF17" s="37">
        <v>116.7007742852911</v>
      </c>
      <c r="BG17" s="37">
        <v>121.79807656635343</v>
      </c>
      <c r="BH17" s="37">
        <v>124.1522558072687</v>
      </c>
      <c r="BI17" s="37">
        <v>122.34885354042179</v>
      </c>
      <c r="BJ17" s="37">
        <v>122.7195771502027</v>
      </c>
      <c r="BK17" s="93">
        <f t="shared" si="0"/>
        <v>0.30300538096864216</v>
      </c>
      <c r="BL17" s="93">
        <f t="shared" si="1"/>
        <v>11.012258880343893</v>
      </c>
    </row>
    <row r="18" spans="1:64" s="36" customFormat="1" ht="13.5">
      <c r="A18" s="3" t="s">
        <v>14</v>
      </c>
      <c r="B18" s="35">
        <v>4.900016548039428</v>
      </c>
      <c r="C18" s="35">
        <v>68.99699235056208</v>
      </c>
      <c r="D18" s="35">
        <v>71.13986999404268</v>
      </c>
      <c r="E18" s="35">
        <v>71.60636661875463</v>
      </c>
      <c r="F18" s="35">
        <v>63.814834749340356</v>
      </c>
      <c r="G18" s="35">
        <v>80.755354669174</v>
      </c>
      <c r="H18" s="35">
        <v>82.71325722289458</v>
      </c>
      <c r="I18" s="35">
        <v>85.42246293774818</v>
      </c>
      <c r="J18" s="35">
        <v>82.28382494755667</v>
      </c>
      <c r="K18" s="35">
        <v>69.94460493281024</v>
      </c>
      <c r="L18" s="35">
        <v>74.62310936756592</v>
      </c>
      <c r="M18" s="35">
        <v>82.0701648863619</v>
      </c>
      <c r="N18" s="35">
        <v>78.49543344184842</v>
      </c>
      <c r="O18" s="35">
        <v>78.97969246850053</v>
      </c>
      <c r="P18" s="35">
        <v>82.18771238192258</v>
      </c>
      <c r="Q18" s="35">
        <v>77.03437694838259</v>
      </c>
      <c r="R18" s="35">
        <v>76.94322846050585</v>
      </c>
      <c r="S18" s="35">
        <v>75.57120362150627</v>
      </c>
      <c r="T18" s="35">
        <v>76.60111975259395</v>
      </c>
      <c r="U18" s="35">
        <v>77.7658655132479</v>
      </c>
      <c r="V18" s="35">
        <v>79.7951727927831</v>
      </c>
      <c r="W18" s="35">
        <v>80.57877084421644</v>
      </c>
      <c r="X18" s="35">
        <v>80.5463618291217</v>
      </c>
      <c r="Y18" s="35">
        <v>80.53703092844914</v>
      </c>
      <c r="Z18" s="35">
        <v>80.88087162326843</v>
      </c>
      <c r="AA18" s="35">
        <v>82.07664256124136</v>
      </c>
      <c r="AB18" s="35">
        <v>82.88887025169433</v>
      </c>
      <c r="AC18" s="35">
        <v>83.87247241426756</v>
      </c>
      <c r="AD18" s="35">
        <v>84.78618351714202</v>
      </c>
      <c r="AE18" s="35">
        <v>85.6118601772341</v>
      </c>
      <c r="AF18" s="35">
        <v>85.895238142502</v>
      </c>
      <c r="AG18" s="35">
        <v>87.41484074545822</v>
      </c>
      <c r="AH18" s="35">
        <v>88.04630535898939</v>
      </c>
      <c r="AI18" s="35">
        <v>89.0431176054437</v>
      </c>
      <c r="AJ18" s="35">
        <v>90.96822968404233</v>
      </c>
      <c r="AK18" s="35">
        <v>92.57951178813809</v>
      </c>
      <c r="AL18" s="35">
        <v>94.44581903748485</v>
      </c>
      <c r="AM18" s="35">
        <v>100</v>
      </c>
      <c r="AN18" s="35">
        <v>102.60531016881352</v>
      </c>
      <c r="AO18" s="35">
        <v>104.78733629584332</v>
      </c>
      <c r="AP18" s="74">
        <v>101.3629675103457</v>
      </c>
      <c r="AQ18" s="35">
        <v>102.04146138499961</v>
      </c>
      <c r="AR18" s="35">
        <v>101.56406173667592</v>
      </c>
      <c r="AS18" s="35">
        <v>101.62786755717755</v>
      </c>
      <c r="AT18" s="35">
        <v>101.69457693735146</v>
      </c>
      <c r="AU18" s="35">
        <v>97.45186157356584</v>
      </c>
      <c r="AV18" s="35">
        <v>96.59636921297292</v>
      </c>
      <c r="AW18" s="35">
        <v>96.51947810079653</v>
      </c>
      <c r="AX18" s="35">
        <v>96.45084355240279</v>
      </c>
      <c r="AY18" s="35">
        <v>96.5888037124603</v>
      </c>
      <c r="AZ18" s="35">
        <v>96.49094682332326</v>
      </c>
      <c r="BA18" s="35">
        <v>96.44176274798988</v>
      </c>
      <c r="BB18" s="35">
        <v>96.53522857584565</v>
      </c>
      <c r="BC18" s="35">
        <v>97.10071086348286</v>
      </c>
      <c r="BD18" s="35">
        <v>97.254377064664</v>
      </c>
      <c r="BE18" s="35">
        <v>98.77447754385058</v>
      </c>
      <c r="BF18" s="35">
        <v>96.57820164186693</v>
      </c>
      <c r="BG18" s="35">
        <v>96.18361327457816</v>
      </c>
      <c r="BH18" s="35">
        <v>96.16604493545438</v>
      </c>
      <c r="BI18" s="35">
        <v>96.21469483859293</v>
      </c>
      <c r="BJ18" s="35">
        <v>96.38402543527293</v>
      </c>
      <c r="BK18" s="92">
        <f t="shared" si="0"/>
        <v>0.17599244789381885</v>
      </c>
      <c r="BL18" s="92">
        <f t="shared" si="1"/>
        <v>-0.06927686132009114</v>
      </c>
    </row>
    <row r="19" spans="1:64" s="36" customFormat="1" ht="13.5">
      <c r="A19" s="3" t="s">
        <v>15</v>
      </c>
      <c r="B19" s="35">
        <v>3.4460300740736756</v>
      </c>
      <c r="C19" s="35">
        <v>78.96131837036151</v>
      </c>
      <c r="D19" s="35">
        <v>84.45912643674748</v>
      </c>
      <c r="E19" s="35">
        <v>83.57717474888354</v>
      </c>
      <c r="F19" s="35">
        <v>65.63242481211323</v>
      </c>
      <c r="G19" s="35">
        <v>87.02022115562562</v>
      </c>
      <c r="H19" s="35">
        <v>88.19256027109729</v>
      </c>
      <c r="I19" s="35">
        <v>90.78632674757915</v>
      </c>
      <c r="J19" s="35">
        <v>86.82824076015004</v>
      </c>
      <c r="K19" s="35">
        <v>74.06955361092437</v>
      </c>
      <c r="L19" s="35">
        <v>67.8232810272408</v>
      </c>
      <c r="M19" s="35">
        <v>76.119479732714</v>
      </c>
      <c r="N19" s="35">
        <v>74.89239708374974</v>
      </c>
      <c r="O19" s="35">
        <v>74.55131023282053</v>
      </c>
      <c r="P19" s="35">
        <v>79.04991955812986</v>
      </c>
      <c r="Q19" s="35">
        <v>74.44085627392734</v>
      </c>
      <c r="R19" s="35">
        <v>71.91319815313408</v>
      </c>
      <c r="S19" s="35">
        <v>70.36343305340081</v>
      </c>
      <c r="T19" s="35">
        <v>72.2936333132848</v>
      </c>
      <c r="U19" s="35">
        <v>74.18098281197099</v>
      </c>
      <c r="V19" s="35">
        <v>76.79699581970635</v>
      </c>
      <c r="W19" s="35">
        <v>77.91025141980607</v>
      </c>
      <c r="X19" s="35">
        <v>78.12634458078197</v>
      </c>
      <c r="Y19" s="35">
        <v>78.2346023039745</v>
      </c>
      <c r="Z19" s="35">
        <v>78.95591774037095</v>
      </c>
      <c r="AA19" s="35">
        <v>79.75816701814483</v>
      </c>
      <c r="AB19" s="35">
        <v>80.11714677767108</v>
      </c>
      <c r="AC19" s="35">
        <v>81.04726643450883</v>
      </c>
      <c r="AD19" s="35">
        <v>82.32848999593755</v>
      </c>
      <c r="AE19" s="35">
        <v>83.25898608289224</v>
      </c>
      <c r="AF19" s="35">
        <v>83.60456152941241</v>
      </c>
      <c r="AG19" s="35">
        <v>85.65890627488226</v>
      </c>
      <c r="AH19" s="35">
        <v>86.6915706203728</v>
      </c>
      <c r="AI19" s="35">
        <v>89.43978385690404</v>
      </c>
      <c r="AJ19" s="35">
        <v>90.77376574833546</v>
      </c>
      <c r="AK19" s="35">
        <v>92.62455662773816</v>
      </c>
      <c r="AL19" s="35">
        <v>93.8635160388848</v>
      </c>
      <c r="AM19" s="35">
        <v>100</v>
      </c>
      <c r="AN19" s="35">
        <v>103.42646655340961</v>
      </c>
      <c r="AO19" s="35">
        <v>105.70268858746498</v>
      </c>
      <c r="AP19" s="74">
        <v>101.21383336025616</v>
      </c>
      <c r="AQ19" s="35">
        <v>101.76113938415821</v>
      </c>
      <c r="AR19" s="35">
        <v>101.45712849675307</v>
      </c>
      <c r="AS19" s="35">
        <v>101.29549027932536</v>
      </c>
      <c r="AT19" s="35">
        <v>101.64842688187869</v>
      </c>
      <c r="AU19" s="35">
        <v>98.98954711447603</v>
      </c>
      <c r="AV19" s="35">
        <v>98.0286411936812</v>
      </c>
      <c r="AW19" s="35">
        <v>97.98370854004897</v>
      </c>
      <c r="AX19" s="35">
        <v>97.91698211714682</v>
      </c>
      <c r="AY19" s="35">
        <v>98.16460926474379</v>
      </c>
      <c r="AZ19" s="35">
        <v>98.14459526545015</v>
      </c>
      <c r="BA19" s="35">
        <v>98.08300891860537</v>
      </c>
      <c r="BB19" s="35">
        <v>98.1213610193673</v>
      </c>
      <c r="BC19" s="35">
        <v>98.13036739899549</v>
      </c>
      <c r="BD19" s="35">
        <v>98.01764516123716</v>
      </c>
      <c r="BE19" s="35">
        <v>99.34982672345663</v>
      </c>
      <c r="BF19" s="35">
        <v>98.49195267137675</v>
      </c>
      <c r="BG19" s="35">
        <v>98.34584647847106</v>
      </c>
      <c r="BH19" s="35">
        <v>98.34263304566173</v>
      </c>
      <c r="BI19" s="35">
        <v>98.06839093977324</v>
      </c>
      <c r="BJ19" s="35">
        <v>98.26899392993225</v>
      </c>
      <c r="BK19" s="92">
        <f t="shared" si="0"/>
        <v>0.20455417717846558</v>
      </c>
      <c r="BL19" s="92">
        <f t="shared" si="1"/>
        <v>0.35950026764948007</v>
      </c>
    </row>
    <row r="20" spans="1:64" ht="13.5" customHeight="1">
      <c r="A20" s="1" t="s">
        <v>16</v>
      </c>
      <c r="B20" s="37">
        <v>0.7525476508545623</v>
      </c>
      <c r="C20" s="37">
        <v>105.97809603567457</v>
      </c>
      <c r="D20" s="37">
        <v>111.88349073395437</v>
      </c>
      <c r="E20" s="37">
        <v>114.71055667741922</v>
      </c>
      <c r="F20" s="37">
        <v>79.3392861408058</v>
      </c>
      <c r="G20" s="37">
        <v>100.14817856433513</v>
      </c>
      <c r="H20" s="37">
        <v>98.4428438848797</v>
      </c>
      <c r="I20" s="37">
        <v>96.81367763393523</v>
      </c>
      <c r="J20" s="37">
        <v>96.42812073192225</v>
      </c>
      <c r="K20" s="37">
        <v>78.30109044560325</v>
      </c>
      <c r="L20" s="37">
        <v>63.38555395227056</v>
      </c>
      <c r="M20" s="37">
        <v>75.90881678948377</v>
      </c>
      <c r="N20" s="37">
        <v>66.73589802838069</v>
      </c>
      <c r="O20" s="37">
        <v>82.0669162872471</v>
      </c>
      <c r="P20" s="37">
        <v>89.4901427288588</v>
      </c>
      <c r="Q20" s="37">
        <v>81.94410161293118</v>
      </c>
      <c r="R20" s="37">
        <v>74.31318895759341</v>
      </c>
      <c r="S20" s="37">
        <v>71.37025084999743</v>
      </c>
      <c r="T20" s="37">
        <v>71.61975579362917</v>
      </c>
      <c r="U20" s="37">
        <v>76.76226834475571</v>
      </c>
      <c r="V20" s="37">
        <v>77.91614506357257</v>
      </c>
      <c r="W20" s="37">
        <v>77.88924049569985</v>
      </c>
      <c r="X20" s="37">
        <v>78.42816522482721</v>
      </c>
      <c r="Y20" s="37">
        <v>78.59423118293958</v>
      </c>
      <c r="Z20" s="37">
        <v>79.44733981281053</v>
      </c>
      <c r="AA20" s="37">
        <v>80.79440403475895</v>
      </c>
      <c r="AB20" s="37">
        <v>80.90596662011556</v>
      </c>
      <c r="AC20" s="37">
        <v>81.69379919242323</v>
      </c>
      <c r="AD20" s="37">
        <v>83.92990131620097</v>
      </c>
      <c r="AE20" s="37">
        <v>85.04502462110422</v>
      </c>
      <c r="AF20" s="37">
        <v>85.84088181528631</v>
      </c>
      <c r="AG20" s="37">
        <v>87.50042039630442</v>
      </c>
      <c r="AH20" s="37">
        <v>88.2817082279748</v>
      </c>
      <c r="AI20" s="37">
        <v>90.29050669297176</v>
      </c>
      <c r="AJ20" s="37">
        <v>91.09915715294571</v>
      </c>
      <c r="AK20" s="37">
        <v>92.66001495190304</v>
      </c>
      <c r="AL20" s="37">
        <v>94.13917643444191</v>
      </c>
      <c r="AM20" s="37">
        <v>100</v>
      </c>
      <c r="AN20" s="37">
        <v>106.82570796655102</v>
      </c>
      <c r="AO20" s="37">
        <v>108.96122545049873</v>
      </c>
      <c r="AP20" s="75">
        <v>104.48888622513928</v>
      </c>
      <c r="AQ20" s="37">
        <v>105.50763696124349</v>
      </c>
      <c r="AR20" s="37">
        <v>105.70542110116783</v>
      </c>
      <c r="AS20" s="37">
        <v>105.7450935171923</v>
      </c>
      <c r="AT20" s="37">
        <v>106.16206862511207</v>
      </c>
      <c r="AU20" s="37">
        <v>103.68444521277559</v>
      </c>
      <c r="AV20" s="37">
        <v>102.6594770343369</v>
      </c>
      <c r="AW20" s="37">
        <v>102.6329302573231</v>
      </c>
      <c r="AX20" s="37">
        <v>102.68876884621791</v>
      </c>
      <c r="AY20" s="37">
        <v>102.75937707517187</v>
      </c>
      <c r="AZ20" s="37">
        <v>103.13197740344161</v>
      </c>
      <c r="BA20" s="37">
        <v>103.08626768886795</v>
      </c>
      <c r="BB20" s="37">
        <v>103.24515646031097</v>
      </c>
      <c r="BC20" s="37">
        <v>103.10139806178006</v>
      </c>
      <c r="BD20" s="37">
        <v>102.24835645237712</v>
      </c>
      <c r="BE20" s="37">
        <v>102.64071390637717</v>
      </c>
      <c r="BF20" s="37">
        <v>103.0140201364497</v>
      </c>
      <c r="BG20" s="37">
        <v>102.4614151219667</v>
      </c>
      <c r="BH20" s="37">
        <v>102.43227949171727</v>
      </c>
      <c r="BI20" s="37">
        <v>101.94512679366426</v>
      </c>
      <c r="BJ20" s="37">
        <v>102.19629445315273</v>
      </c>
      <c r="BK20" s="93">
        <f t="shared" si="0"/>
        <v>0.24637534660860183</v>
      </c>
      <c r="BL20" s="93">
        <f t="shared" si="1"/>
        <v>-0.4795796060255526</v>
      </c>
    </row>
    <row r="21" spans="1:64" ht="13.5">
      <c r="A21" s="1" t="s">
        <v>17</v>
      </c>
      <c r="B21" s="37">
        <v>0.7171511468404488</v>
      </c>
      <c r="C21" s="37">
        <v>58.40391534971728</v>
      </c>
      <c r="D21" s="37">
        <v>73.12312454793445</v>
      </c>
      <c r="E21" s="37">
        <v>63.0254762052923</v>
      </c>
      <c r="F21" s="37">
        <v>65.9308266027212</v>
      </c>
      <c r="G21" s="37">
        <v>76.36689735285314</v>
      </c>
      <c r="H21" s="37">
        <v>77.93700618929931</v>
      </c>
      <c r="I21" s="37">
        <v>76.47957422897116</v>
      </c>
      <c r="J21" s="37">
        <v>66.59610940210042</v>
      </c>
      <c r="K21" s="37">
        <v>52.82055127360403</v>
      </c>
      <c r="L21" s="37">
        <v>48.177896701727875</v>
      </c>
      <c r="M21" s="37">
        <v>50.66181604827422</v>
      </c>
      <c r="N21" s="37">
        <v>47.50318206057316</v>
      </c>
      <c r="O21" s="37">
        <v>71.31671766249583</v>
      </c>
      <c r="P21" s="37">
        <v>75.01536356644587</v>
      </c>
      <c r="Q21" s="37">
        <v>70.61548821698594</v>
      </c>
      <c r="R21" s="37">
        <v>64.35424691431434</v>
      </c>
      <c r="S21" s="37">
        <v>63.27441679435618</v>
      </c>
      <c r="T21" s="37">
        <v>66.29609539287706</v>
      </c>
      <c r="U21" s="37">
        <v>67.0505532727823</v>
      </c>
      <c r="V21" s="37">
        <v>68.00892443970046</v>
      </c>
      <c r="W21" s="37">
        <v>67.9050990358848</v>
      </c>
      <c r="X21" s="37">
        <v>69.1394728404916</v>
      </c>
      <c r="Y21" s="37">
        <v>70.832083341887</v>
      </c>
      <c r="Z21" s="37">
        <v>74.69369969275122</v>
      </c>
      <c r="AA21" s="37">
        <v>74.73261384530997</v>
      </c>
      <c r="AB21" s="37">
        <v>74.31658079952665</v>
      </c>
      <c r="AC21" s="37">
        <v>74.54778342809581</v>
      </c>
      <c r="AD21" s="37">
        <v>76.26071237213537</v>
      </c>
      <c r="AE21" s="37">
        <v>77.75591319924493</v>
      </c>
      <c r="AF21" s="37">
        <v>78.29350187352739</v>
      </c>
      <c r="AG21" s="37">
        <v>80.75506766110564</v>
      </c>
      <c r="AH21" s="37">
        <v>81.77992269207276</v>
      </c>
      <c r="AI21" s="37">
        <v>83.44592594276921</v>
      </c>
      <c r="AJ21" s="37">
        <v>85.930717365742</v>
      </c>
      <c r="AK21" s="37">
        <v>88.53514996542955</v>
      </c>
      <c r="AL21" s="37">
        <v>90.73219319069295</v>
      </c>
      <c r="AM21" s="37">
        <v>100</v>
      </c>
      <c r="AN21" s="37">
        <v>104.90400229044756</v>
      </c>
      <c r="AO21" s="37">
        <v>106.38441348773219</v>
      </c>
      <c r="AP21" s="75">
        <v>99.75197503544274</v>
      </c>
      <c r="AQ21" s="37">
        <v>100.35584120644207</v>
      </c>
      <c r="AR21" s="37">
        <v>100.13411205512132</v>
      </c>
      <c r="AS21" s="37">
        <v>99.58543456538372</v>
      </c>
      <c r="AT21" s="37">
        <v>100.23102308656065</v>
      </c>
      <c r="AU21" s="37">
        <v>98.47312294988595</v>
      </c>
      <c r="AV21" s="37">
        <v>97.3872159677317</v>
      </c>
      <c r="AW21" s="37">
        <v>97.28856480142713</v>
      </c>
      <c r="AX21" s="37">
        <v>97.27032616580837</v>
      </c>
      <c r="AY21" s="37">
        <v>97.37087116642871</v>
      </c>
      <c r="AZ21" s="37">
        <v>98.27937192581668</v>
      </c>
      <c r="BA21" s="37">
        <v>98.22467347014725</v>
      </c>
      <c r="BB21" s="37">
        <v>98.89812917763992</v>
      </c>
      <c r="BC21" s="37">
        <v>97.5975769539224</v>
      </c>
      <c r="BD21" s="37">
        <v>97.5120279041525</v>
      </c>
      <c r="BE21" s="37">
        <v>98.56136060624208</v>
      </c>
      <c r="BF21" s="37">
        <v>98.924735911935</v>
      </c>
      <c r="BG21" s="37">
        <v>98.76102021433692</v>
      </c>
      <c r="BH21" s="37">
        <v>98.6590239984296</v>
      </c>
      <c r="BI21" s="37">
        <v>99.0681704085327</v>
      </c>
      <c r="BJ21" s="37">
        <v>99.73286959868187</v>
      </c>
      <c r="BK21" s="93">
        <f t="shared" si="0"/>
        <v>0.6709513130283256</v>
      </c>
      <c r="BL21" s="93">
        <f t="shared" si="1"/>
        <v>2.531649198621807</v>
      </c>
    </row>
    <row r="22" spans="1:64" ht="13.5">
      <c r="A22" s="1" t="s">
        <v>18</v>
      </c>
      <c r="B22" s="37">
        <v>1.9763312763786647</v>
      </c>
      <c r="C22" s="37">
        <v>81.4583340670524</v>
      </c>
      <c r="D22" s="37">
        <v>82.16981051736119</v>
      </c>
      <c r="E22" s="37">
        <v>84.86645388436143</v>
      </c>
      <c r="F22" s="37">
        <v>61.469670870765945</v>
      </c>
      <c r="G22" s="37">
        <v>88.5696737456936</v>
      </c>
      <c r="H22" s="37">
        <v>90.38293659411727</v>
      </c>
      <c r="I22" s="37">
        <v>96.26302293640343</v>
      </c>
      <c r="J22" s="37">
        <v>94.25821832732004</v>
      </c>
      <c r="K22" s="37">
        <v>83.58538820331079</v>
      </c>
      <c r="L22" s="37">
        <v>79.06483307744985</v>
      </c>
      <c r="M22" s="37">
        <v>89.06550284312888</v>
      </c>
      <c r="N22" s="37">
        <v>91.14158739623745</v>
      </c>
      <c r="O22" s="37">
        <v>73.98869760891975</v>
      </c>
      <c r="P22" s="37">
        <v>78.03619787468863</v>
      </c>
      <c r="Q22" s="37">
        <v>74.18085849304241</v>
      </c>
      <c r="R22" s="37">
        <v>75.03642508838016</v>
      </c>
      <c r="S22" s="37">
        <v>73.65657588030214</v>
      </c>
      <c r="T22" s="37">
        <v>75.52627516529544</v>
      </c>
      <c r="U22" s="37">
        <v>77.03426941389773</v>
      </c>
      <c r="V22" s="37">
        <v>80.91716941926057</v>
      </c>
      <c r="W22" s="37">
        <v>82.98010387227482</v>
      </c>
      <c r="X22" s="37">
        <v>82.58634901627974</v>
      </c>
      <c r="Y22" s="37">
        <v>81.87583136165239</v>
      </c>
      <c r="Z22" s="37">
        <v>80.96923729208568</v>
      </c>
      <c r="AA22" s="37">
        <v>81.99836108347513</v>
      </c>
      <c r="AB22" s="37">
        <v>82.82199637213927</v>
      </c>
      <c r="AC22" s="37">
        <v>84.14748924124339</v>
      </c>
      <c r="AD22" s="37">
        <v>84.93074833442995</v>
      </c>
      <c r="AE22" s="37">
        <v>85.52140519902221</v>
      </c>
      <c r="AF22" s="37">
        <v>85.63801226945647</v>
      </c>
      <c r="AG22" s="37">
        <v>87.60181059950486</v>
      </c>
      <c r="AH22" s="37">
        <v>88.71200029752174</v>
      </c>
      <c r="AI22" s="37">
        <v>92.22434254789947</v>
      </c>
      <c r="AJ22" s="37">
        <v>93.12964299349271</v>
      </c>
      <c r="AK22" s="37">
        <v>94.68386635257365</v>
      </c>
      <c r="AL22" s="37">
        <v>95.36762797175848</v>
      </c>
      <c r="AM22" s="37">
        <v>100</v>
      </c>
      <c r="AN22" s="37">
        <v>101.59594976115875</v>
      </c>
      <c r="AO22" s="37">
        <v>104.21452509447784</v>
      </c>
      <c r="AP22" s="75">
        <v>100.49722274812787</v>
      </c>
      <c r="AQ22" s="37">
        <v>100.84448802493594</v>
      </c>
      <c r="AR22" s="37">
        <v>100.31954600334146</v>
      </c>
      <c r="AS22" s="37">
        <v>100.22169760456393</v>
      </c>
      <c r="AT22" s="37">
        <v>100.44405504312374</v>
      </c>
      <c r="AU22" s="37">
        <v>97.38921806499584</v>
      </c>
      <c r="AV22" s="37">
        <v>96.4980649015733</v>
      </c>
      <c r="AW22" s="37">
        <v>96.46562410343441</v>
      </c>
      <c r="AX22" s="37">
        <v>96.33463260236401</v>
      </c>
      <c r="AY22" s="37">
        <v>96.70303671919609</v>
      </c>
      <c r="AZ22" s="37">
        <v>96.19659292676177</v>
      </c>
      <c r="BA22" s="37">
        <v>96.12646166562219</v>
      </c>
      <c r="BB22" s="37">
        <v>95.88845581221906</v>
      </c>
      <c r="BC22" s="37">
        <v>96.43083139051345</v>
      </c>
      <c r="BD22" s="37">
        <v>96.59014771608204</v>
      </c>
      <c r="BE22" s="37">
        <v>98.38283295000849</v>
      </c>
      <c r="BF22" s="37">
        <v>96.61299528729364</v>
      </c>
      <c r="BG22" s="37">
        <v>96.62806572178118</v>
      </c>
      <c r="BH22" s="37">
        <v>96.67056824563116</v>
      </c>
      <c r="BI22" s="37">
        <v>96.22941713215462</v>
      </c>
      <c r="BJ22" s="37">
        <v>96.24235955668878</v>
      </c>
      <c r="BK22" s="93">
        <f t="shared" si="0"/>
        <v>0.013449550999951043</v>
      </c>
      <c r="BL22" s="93">
        <f t="shared" si="1"/>
        <v>-0.09578387666260824</v>
      </c>
    </row>
    <row r="23" spans="1:64" s="36" customFormat="1" ht="13.5" customHeight="1">
      <c r="A23" s="54" t="s">
        <v>19</v>
      </c>
      <c r="B23" s="35">
        <v>1.4539864739657522</v>
      </c>
      <c r="C23" s="35">
        <v>53.112059682899414</v>
      </c>
      <c r="D23" s="35">
        <v>49.90657319551452</v>
      </c>
      <c r="E23" s="35">
        <v>52.522739613098516</v>
      </c>
      <c r="F23" s="35">
        <v>60.91726840042826</v>
      </c>
      <c r="G23" s="35">
        <v>70.7680276676852</v>
      </c>
      <c r="H23" s="35">
        <v>73.97826001249908</v>
      </c>
      <c r="I23" s="35">
        <v>76.8714966919255</v>
      </c>
      <c r="J23" s="35">
        <v>75.03920659068355</v>
      </c>
      <c r="K23" s="35">
        <v>63.36869283607553</v>
      </c>
      <c r="L23" s="35">
        <v>85.46326204052141</v>
      </c>
      <c r="M23" s="35">
        <v>91.55663018309441</v>
      </c>
      <c r="N23" s="35">
        <v>84.23932317747253</v>
      </c>
      <c r="O23" s="35">
        <v>86.03933237798093</v>
      </c>
      <c r="P23" s="35">
        <v>87.18992002065107</v>
      </c>
      <c r="Q23" s="35">
        <v>81.1689166256323</v>
      </c>
      <c r="R23" s="35">
        <v>84.96200389901873</v>
      </c>
      <c r="S23" s="35">
        <v>83.87332908976303</v>
      </c>
      <c r="T23" s="35">
        <v>83.46802996000133</v>
      </c>
      <c r="U23" s="35">
        <v>83.48081504602104</v>
      </c>
      <c r="V23" s="35">
        <v>84.57480758678994</v>
      </c>
      <c r="W23" s="35">
        <v>84.83287205436147</v>
      </c>
      <c r="X23" s="35">
        <v>84.40430575509055</v>
      </c>
      <c r="Y23" s="35">
        <v>84.20751738174316</v>
      </c>
      <c r="Z23" s="35">
        <v>83.94959526372575</v>
      </c>
      <c r="AA23" s="35">
        <v>85.7727106967611</v>
      </c>
      <c r="AB23" s="35">
        <v>87.30749732900522</v>
      </c>
      <c r="AC23" s="35">
        <v>88.37636025089301</v>
      </c>
      <c r="AD23" s="35">
        <v>88.70419021669295</v>
      </c>
      <c r="AE23" s="35">
        <v>89.36276580696189</v>
      </c>
      <c r="AF23" s="35">
        <v>89.54698977026037</v>
      </c>
      <c r="AG23" s="35">
        <v>90.21411696128084</v>
      </c>
      <c r="AH23" s="35">
        <v>90.20599684868036</v>
      </c>
      <c r="AI23" s="35">
        <v>88.41076006480704</v>
      </c>
      <c r="AJ23" s="35">
        <v>91.27824026768384</v>
      </c>
      <c r="AK23" s="35">
        <v>92.50770219031368</v>
      </c>
      <c r="AL23" s="35">
        <v>95.37411503126911</v>
      </c>
      <c r="AM23" s="35">
        <v>100</v>
      </c>
      <c r="AN23" s="35">
        <v>100.65912315297591</v>
      </c>
      <c r="AO23" s="35">
        <v>102.61789965954706</v>
      </c>
      <c r="AP23" s="74">
        <v>101.71642387014124</v>
      </c>
      <c r="AQ23" s="35">
        <v>102.7058403614348</v>
      </c>
      <c r="AR23" s="35">
        <v>101.81749955558988</v>
      </c>
      <c r="AS23" s="35">
        <v>102.41562048055476</v>
      </c>
      <c r="AT23" s="35">
        <v>101.80395517568236</v>
      </c>
      <c r="AU23" s="35">
        <v>93.80745998295686</v>
      </c>
      <c r="AV23" s="35">
        <v>93.2018037144977</v>
      </c>
      <c r="AW23" s="35">
        <v>93.04916925034652</v>
      </c>
      <c r="AX23" s="35">
        <v>92.97601233675407</v>
      </c>
      <c r="AY23" s="35">
        <v>92.85405554162617</v>
      </c>
      <c r="AZ23" s="35">
        <v>92.57170660647883</v>
      </c>
      <c r="BA23" s="35">
        <v>92.55191661518988</v>
      </c>
      <c r="BB23" s="35">
        <v>92.7760050894459</v>
      </c>
      <c r="BC23" s="35">
        <v>94.66036671250518</v>
      </c>
      <c r="BD23" s="35">
        <v>95.44538856135414</v>
      </c>
      <c r="BE23" s="35">
        <v>97.41086748865632</v>
      </c>
      <c r="BF23" s="35">
        <v>92.04250360061012</v>
      </c>
      <c r="BG23" s="35">
        <v>91.05899844411643</v>
      </c>
      <c r="BH23" s="35">
        <v>91.00740816616734</v>
      </c>
      <c r="BI23" s="35">
        <v>91.8213303697768</v>
      </c>
      <c r="BJ23" s="35">
        <v>91.91654362743986</v>
      </c>
      <c r="BK23" s="92">
        <f t="shared" si="0"/>
        <v>0.10369405156691869</v>
      </c>
      <c r="BL23" s="92">
        <f t="shared" si="1"/>
        <v>-1.1395075812424267</v>
      </c>
    </row>
    <row r="24" spans="1:64" ht="13.5">
      <c r="A24" s="1" t="s">
        <v>19</v>
      </c>
      <c r="B24" s="37">
        <v>1.4539864739657522</v>
      </c>
      <c r="C24" s="37">
        <v>53.112059682899414</v>
      </c>
      <c r="D24" s="37">
        <v>49.90657319551452</v>
      </c>
      <c r="E24" s="37">
        <v>52.522739613098516</v>
      </c>
      <c r="F24" s="37">
        <v>60.91726840042826</v>
      </c>
      <c r="G24" s="37">
        <v>70.7680276676852</v>
      </c>
      <c r="H24" s="37">
        <v>73.97826001249908</v>
      </c>
      <c r="I24" s="37">
        <v>76.8714966919255</v>
      </c>
      <c r="J24" s="37">
        <v>75.03920659068355</v>
      </c>
      <c r="K24" s="37">
        <v>63.36869283607553</v>
      </c>
      <c r="L24" s="37">
        <v>85.46326204052141</v>
      </c>
      <c r="M24" s="37">
        <v>91.55663018309441</v>
      </c>
      <c r="N24" s="37">
        <v>84.23932317747253</v>
      </c>
      <c r="O24" s="37">
        <v>86.03933237798093</v>
      </c>
      <c r="P24" s="37">
        <v>87.18992002065107</v>
      </c>
      <c r="Q24" s="37">
        <v>81.1689166256323</v>
      </c>
      <c r="R24" s="37">
        <v>84.96200389901873</v>
      </c>
      <c r="S24" s="37">
        <v>83.87332908976303</v>
      </c>
      <c r="T24" s="37">
        <v>83.46802996000133</v>
      </c>
      <c r="U24" s="37">
        <v>83.48081504602104</v>
      </c>
      <c r="V24" s="37">
        <v>84.57480758678994</v>
      </c>
      <c r="W24" s="37">
        <v>84.83287205436147</v>
      </c>
      <c r="X24" s="37">
        <v>84.40430575509055</v>
      </c>
      <c r="Y24" s="37">
        <v>84.20751738174316</v>
      </c>
      <c r="Z24" s="37">
        <v>83.94959526372575</v>
      </c>
      <c r="AA24" s="37">
        <v>85.7727106967611</v>
      </c>
      <c r="AB24" s="37">
        <v>87.30749732900522</v>
      </c>
      <c r="AC24" s="37">
        <v>88.37636025089301</v>
      </c>
      <c r="AD24" s="37">
        <v>88.70419021669295</v>
      </c>
      <c r="AE24" s="37">
        <v>89.36276580696189</v>
      </c>
      <c r="AF24" s="37">
        <v>89.54698977026037</v>
      </c>
      <c r="AG24" s="37">
        <v>90.21411696128084</v>
      </c>
      <c r="AH24" s="37">
        <v>90.20599684868036</v>
      </c>
      <c r="AI24" s="37">
        <v>88.41076006480704</v>
      </c>
      <c r="AJ24" s="37">
        <v>91.27824026768384</v>
      </c>
      <c r="AK24" s="37">
        <v>92.50770219031368</v>
      </c>
      <c r="AL24" s="37">
        <v>95.37411503126911</v>
      </c>
      <c r="AM24" s="37">
        <v>100</v>
      </c>
      <c r="AN24" s="37">
        <v>100.65912315297591</v>
      </c>
      <c r="AO24" s="37">
        <v>102.61789965954706</v>
      </c>
      <c r="AP24" s="75">
        <v>101.71642387014124</v>
      </c>
      <c r="AQ24" s="37">
        <v>102.7058403614348</v>
      </c>
      <c r="AR24" s="37">
        <v>101.81749955558988</v>
      </c>
      <c r="AS24" s="37">
        <v>102.41562048055476</v>
      </c>
      <c r="AT24" s="37">
        <v>101.80395517568236</v>
      </c>
      <c r="AU24" s="37">
        <v>93.80745998295686</v>
      </c>
      <c r="AV24" s="37">
        <v>93.2018037144977</v>
      </c>
      <c r="AW24" s="37">
        <v>93.04916925034652</v>
      </c>
      <c r="AX24" s="37">
        <v>92.97601233675407</v>
      </c>
      <c r="AY24" s="37">
        <v>92.85405554162617</v>
      </c>
      <c r="AZ24" s="37">
        <v>92.57170660647883</v>
      </c>
      <c r="BA24" s="37">
        <v>92.55191661518988</v>
      </c>
      <c r="BB24" s="37">
        <v>92.7760050894459</v>
      </c>
      <c r="BC24" s="37">
        <v>94.66036671250518</v>
      </c>
      <c r="BD24" s="37">
        <v>95.44538856135414</v>
      </c>
      <c r="BE24" s="37">
        <v>97.41086748865632</v>
      </c>
      <c r="BF24" s="37">
        <v>92.04250360061012</v>
      </c>
      <c r="BG24" s="37">
        <v>91.05899844411643</v>
      </c>
      <c r="BH24" s="37">
        <v>91.00740816616734</v>
      </c>
      <c r="BI24" s="37">
        <v>91.8213303697768</v>
      </c>
      <c r="BJ24" s="37">
        <v>91.91654362743986</v>
      </c>
      <c r="BK24" s="93">
        <f t="shared" si="0"/>
        <v>0.10369405156691869</v>
      </c>
      <c r="BL24" s="93">
        <f t="shared" si="1"/>
        <v>-1.1395075812424267</v>
      </c>
    </row>
    <row r="25" spans="1:64" s="36" customFormat="1" ht="13.5">
      <c r="A25" s="3" t="s">
        <v>20</v>
      </c>
      <c r="B25" s="35">
        <v>4.3459495819977</v>
      </c>
      <c r="C25" s="35">
        <v>79.07844110091364</v>
      </c>
      <c r="D25" s="35">
        <v>82.70604923555678</v>
      </c>
      <c r="E25" s="35">
        <v>78.28803147268081</v>
      </c>
      <c r="F25" s="35">
        <v>69.39989705142018</v>
      </c>
      <c r="G25" s="35">
        <v>85.03775900925118</v>
      </c>
      <c r="H25" s="35">
        <v>78.88618303333942</v>
      </c>
      <c r="I25" s="35">
        <v>78.68077266223814</v>
      </c>
      <c r="J25" s="35">
        <v>76.9576118985565</v>
      </c>
      <c r="K25" s="35">
        <v>68.29309365601122</v>
      </c>
      <c r="L25" s="35">
        <v>74.5034607282711</v>
      </c>
      <c r="M25" s="35">
        <v>69.44452738872205</v>
      </c>
      <c r="N25" s="35">
        <v>65.51885209640126</v>
      </c>
      <c r="O25" s="35">
        <v>67.37921643680326</v>
      </c>
      <c r="P25" s="35">
        <v>69.96552390621481</v>
      </c>
      <c r="Q25" s="35">
        <v>70.06795894314466</v>
      </c>
      <c r="R25" s="35">
        <v>69.71408210959969</v>
      </c>
      <c r="S25" s="35">
        <v>67.80220126281797</v>
      </c>
      <c r="T25" s="35">
        <v>69.25637588034151</v>
      </c>
      <c r="U25" s="35">
        <v>71.47945088759829</v>
      </c>
      <c r="V25" s="35">
        <v>72.62195517561986</v>
      </c>
      <c r="W25" s="35">
        <v>72.38058853665753</v>
      </c>
      <c r="X25" s="35">
        <v>72.31090179079533</v>
      </c>
      <c r="Y25" s="35">
        <v>71.86385433919955</v>
      </c>
      <c r="Z25" s="35">
        <v>73.61225971368394</v>
      </c>
      <c r="AA25" s="35">
        <v>76.47627962907244</v>
      </c>
      <c r="AB25" s="35">
        <v>77.79023030099538</v>
      </c>
      <c r="AC25" s="35">
        <v>78.27180827196509</v>
      </c>
      <c r="AD25" s="35">
        <v>78.2520552047236</v>
      </c>
      <c r="AE25" s="35">
        <v>78.78615724058548</v>
      </c>
      <c r="AF25" s="35">
        <v>78.99450749087059</v>
      </c>
      <c r="AG25" s="35">
        <v>79.68830627793116</v>
      </c>
      <c r="AH25" s="35">
        <v>80.15838338562628</v>
      </c>
      <c r="AI25" s="35">
        <v>82.79367510694779</v>
      </c>
      <c r="AJ25" s="35">
        <v>84.54427171723704</v>
      </c>
      <c r="AK25" s="35">
        <v>85.79429624857337</v>
      </c>
      <c r="AL25" s="35">
        <v>92.98623936445674</v>
      </c>
      <c r="AM25" s="35">
        <v>100</v>
      </c>
      <c r="AN25" s="35">
        <v>101.67434625389637</v>
      </c>
      <c r="AO25" s="35">
        <v>103.90550902202197</v>
      </c>
      <c r="AP25" s="74">
        <v>101.87949334408673</v>
      </c>
      <c r="AQ25" s="35">
        <v>103.18254453908246</v>
      </c>
      <c r="AR25" s="35">
        <v>103.50592478057351</v>
      </c>
      <c r="AS25" s="35">
        <v>104.24612909723056</v>
      </c>
      <c r="AT25" s="35">
        <v>103.57378348811264</v>
      </c>
      <c r="AU25" s="35">
        <v>101.90900090724035</v>
      </c>
      <c r="AV25" s="35">
        <v>101.39900946983587</v>
      </c>
      <c r="AW25" s="35">
        <v>101.32476565820735</v>
      </c>
      <c r="AX25" s="35">
        <v>101.2603866187551</v>
      </c>
      <c r="AY25" s="35">
        <v>100.1965285645529</v>
      </c>
      <c r="AZ25" s="35">
        <v>100.69906239328606</v>
      </c>
      <c r="BA25" s="35">
        <v>100.66447937545296</v>
      </c>
      <c r="BB25" s="35">
        <v>100.61712942558725</v>
      </c>
      <c r="BC25" s="35">
        <v>101.52939113869633</v>
      </c>
      <c r="BD25" s="35">
        <v>101.69696275464055</v>
      </c>
      <c r="BE25" s="35">
        <v>102.81263722349104</v>
      </c>
      <c r="BF25" s="35">
        <v>99.15140530202483</v>
      </c>
      <c r="BG25" s="35">
        <v>98.8626000698895</v>
      </c>
      <c r="BH25" s="35">
        <v>99.02100307548909</v>
      </c>
      <c r="BI25" s="35">
        <v>99.38362745214373</v>
      </c>
      <c r="BJ25" s="35">
        <v>99.44160010189437</v>
      </c>
      <c r="BK25" s="92">
        <f t="shared" si="0"/>
        <v>0.05833219337718276</v>
      </c>
      <c r="BL25" s="92">
        <f t="shared" si="1"/>
        <v>-1.7961481064737228</v>
      </c>
    </row>
    <row r="26" spans="1:64" ht="13.5" customHeight="1">
      <c r="A26" s="3" t="s">
        <v>21</v>
      </c>
      <c r="B26" s="55">
        <v>3.4135810923262686</v>
      </c>
      <c r="C26" s="55">
        <v>74.44770509821727</v>
      </c>
      <c r="D26" s="55">
        <v>76.48782077961182</v>
      </c>
      <c r="E26" s="55">
        <v>72.33292124629823</v>
      </c>
      <c r="F26" s="55">
        <v>67.55845687800138</v>
      </c>
      <c r="G26" s="55">
        <v>83.02156964494307</v>
      </c>
      <c r="H26" s="55">
        <v>76.20627541858718</v>
      </c>
      <c r="I26" s="55">
        <v>74.79580918433193</v>
      </c>
      <c r="J26" s="55">
        <v>72.56566588872776</v>
      </c>
      <c r="K26" s="55">
        <v>64.14548904848233</v>
      </c>
      <c r="L26" s="55">
        <v>72.64478990380714</v>
      </c>
      <c r="M26" s="55">
        <v>68.22799249968527</v>
      </c>
      <c r="N26" s="55">
        <v>63.91063703621856</v>
      </c>
      <c r="O26" s="55">
        <v>67.01867871425962</v>
      </c>
      <c r="P26" s="55">
        <v>69.27210523243959</v>
      </c>
      <c r="Q26" s="55">
        <v>69.30596714782823</v>
      </c>
      <c r="R26" s="55">
        <v>69.73521306088192</v>
      </c>
      <c r="S26" s="55">
        <v>67.735022271064</v>
      </c>
      <c r="T26" s="55">
        <v>69.20619873073053</v>
      </c>
      <c r="U26" s="55">
        <v>71.5633598562834</v>
      </c>
      <c r="V26" s="55">
        <v>72.71290544643827</v>
      </c>
      <c r="W26" s="55">
        <v>72.34701667774466</v>
      </c>
      <c r="X26" s="55">
        <v>72.24271652540698</v>
      </c>
      <c r="Y26" s="55">
        <v>71.80795360302675</v>
      </c>
      <c r="Z26" s="55">
        <v>73.79666243597966</v>
      </c>
      <c r="AA26" s="55">
        <v>76.97580059211755</v>
      </c>
      <c r="AB26" s="55">
        <v>78.3978628300153</v>
      </c>
      <c r="AC26" s="55">
        <v>78.8684521599904</v>
      </c>
      <c r="AD26" s="55">
        <v>78.61284133277142</v>
      </c>
      <c r="AE26" s="55">
        <v>79.09544366348555</v>
      </c>
      <c r="AF26" s="55">
        <v>79.27575430772897</v>
      </c>
      <c r="AG26" s="55">
        <v>79.74783487399806</v>
      </c>
      <c r="AH26" s="55">
        <v>80.05985941785454</v>
      </c>
      <c r="AI26" s="55">
        <v>82.76354913968524</v>
      </c>
      <c r="AJ26" s="55">
        <v>84.33945406297042</v>
      </c>
      <c r="AK26" s="55">
        <v>85.41722048277167</v>
      </c>
      <c r="AL26" s="55">
        <v>93.2127225613244</v>
      </c>
      <c r="AM26" s="55">
        <v>100</v>
      </c>
      <c r="AN26" s="55">
        <v>101.78312601834902</v>
      </c>
      <c r="AO26" s="55">
        <v>104.05798132668538</v>
      </c>
      <c r="AP26" s="76">
        <v>102.63788911079148</v>
      </c>
      <c r="AQ26" s="55">
        <v>103.78542063194247</v>
      </c>
      <c r="AR26" s="55">
        <v>103.91683687951812</v>
      </c>
      <c r="AS26" s="55">
        <v>104.05329481202554</v>
      </c>
      <c r="AT26" s="55">
        <v>103.95014365232217</v>
      </c>
      <c r="AU26" s="55">
        <v>102.45358122974132</v>
      </c>
      <c r="AV26" s="55">
        <v>101.9486016939192</v>
      </c>
      <c r="AW26" s="55">
        <v>101.86304120680977</v>
      </c>
      <c r="AX26" s="55">
        <v>101.7843678413987</v>
      </c>
      <c r="AY26" s="55">
        <v>100.49964946073547</v>
      </c>
      <c r="AZ26" s="55">
        <v>101.19810657982626</v>
      </c>
      <c r="BA26" s="55">
        <v>101.1629247676248</v>
      </c>
      <c r="BB26" s="55">
        <v>101.04883856105516</v>
      </c>
      <c r="BC26" s="55">
        <v>101.53959331514996</v>
      </c>
      <c r="BD26" s="55">
        <v>101.73158609864055</v>
      </c>
      <c r="BE26" s="55">
        <v>102.88147642821765</v>
      </c>
      <c r="BF26" s="55">
        <v>98.2626749887119</v>
      </c>
      <c r="BG26" s="55">
        <v>98.11459139956219</v>
      </c>
      <c r="BH26" s="55">
        <v>98.33622518502985</v>
      </c>
      <c r="BI26" s="55">
        <v>99.18045307511203</v>
      </c>
      <c r="BJ26" s="55">
        <v>99.24678556651655</v>
      </c>
      <c r="BK26" s="94">
        <f t="shared" si="0"/>
        <v>0.06688060938206775</v>
      </c>
      <c r="BL26" s="94">
        <f t="shared" si="1"/>
        <v>-2.493096266841519</v>
      </c>
    </row>
    <row r="27" spans="1:64" ht="13.5">
      <c r="A27" s="1" t="s">
        <v>22</v>
      </c>
      <c r="B27" s="37">
        <v>0.0847752770426828</v>
      </c>
      <c r="C27" s="37">
        <v>70.24211928740414</v>
      </c>
      <c r="D27" s="37">
        <v>67.93385041286044</v>
      </c>
      <c r="E27" s="37">
        <v>64.48971432432496</v>
      </c>
      <c r="F27" s="37">
        <v>69.73699156667537</v>
      </c>
      <c r="G27" s="37">
        <v>90.28409782375965</v>
      </c>
      <c r="H27" s="37">
        <v>81.05388514715683</v>
      </c>
      <c r="I27" s="37">
        <v>78.82272338634117</v>
      </c>
      <c r="J27" s="37">
        <v>81.81973085045749</v>
      </c>
      <c r="K27" s="37">
        <v>76.81127502325383</v>
      </c>
      <c r="L27" s="37">
        <v>83.67965445680511</v>
      </c>
      <c r="M27" s="37">
        <v>78.39370351250959</v>
      </c>
      <c r="N27" s="37">
        <v>68.80369131123255</v>
      </c>
      <c r="O27" s="37">
        <v>77.45016609946009</v>
      </c>
      <c r="P27" s="37">
        <v>80.0462755318459</v>
      </c>
      <c r="Q27" s="37">
        <v>80.23867393260743</v>
      </c>
      <c r="R27" s="37">
        <v>80.40883316271142</v>
      </c>
      <c r="S27" s="37">
        <v>81.72633500063814</v>
      </c>
      <c r="T27" s="37">
        <v>82.26148869025249</v>
      </c>
      <c r="U27" s="37">
        <v>85.19839534133202</v>
      </c>
      <c r="V27" s="37">
        <v>86.47007321628458</v>
      </c>
      <c r="W27" s="37">
        <v>87.0579650045787</v>
      </c>
      <c r="X27" s="37">
        <v>86.80329754059284</v>
      </c>
      <c r="Y27" s="37">
        <v>85.60484915750678</v>
      </c>
      <c r="Z27" s="37">
        <v>87.34133949790487</v>
      </c>
      <c r="AA27" s="37">
        <v>93.36782612556773</v>
      </c>
      <c r="AB27" s="37">
        <v>96.3148629361132</v>
      </c>
      <c r="AC27" s="37">
        <v>95.95255088094954</v>
      </c>
      <c r="AD27" s="37">
        <v>94.33137230448304</v>
      </c>
      <c r="AE27" s="37">
        <v>94.33137230448304</v>
      </c>
      <c r="AF27" s="37">
        <v>94.30522407817611</v>
      </c>
      <c r="AG27" s="37">
        <v>94.32607574327766</v>
      </c>
      <c r="AH27" s="37">
        <v>94.52808298992748</v>
      </c>
      <c r="AI27" s="37">
        <v>94.60433926309094</v>
      </c>
      <c r="AJ27" s="37">
        <v>94.93485295375815</v>
      </c>
      <c r="AK27" s="37">
        <v>95.30959037184226</v>
      </c>
      <c r="AL27" s="37">
        <v>95.89556606638622</v>
      </c>
      <c r="AM27" s="37">
        <v>100</v>
      </c>
      <c r="AN27" s="37">
        <v>100.07403317940107</v>
      </c>
      <c r="AO27" s="37">
        <v>100.07403317940107</v>
      </c>
      <c r="AP27" s="75">
        <v>100.61030286982394</v>
      </c>
      <c r="AQ27" s="37">
        <v>100.54901830811691</v>
      </c>
      <c r="AR27" s="37">
        <v>100.74823210069087</v>
      </c>
      <c r="AS27" s="37">
        <v>97.70388668501701</v>
      </c>
      <c r="AT27" s="37">
        <v>100.8126278757747</v>
      </c>
      <c r="AU27" s="37">
        <v>100.35883126225391</v>
      </c>
      <c r="AV27" s="37">
        <v>100.25794011727726</v>
      </c>
      <c r="AW27" s="37">
        <v>100.0768280122165</v>
      </c>
      <c r="AX27" s="37">
        <v>100.0768280122165</v>
      </c>
      <c r="AY27" s="37">
        <v>99.97666897729361</v>
      </c>
      <c r="AZ27" s="37">
        <v>99.59297380639966</v>
      </c>
      <c r="BA27" s="37">
        <v>99.59297380639966</v>
      </c>
      <c r="BB27" s="37">
        <v>99.59297380639966</v>
      </c>
      <c r="BC27" s="37">
        <v>101.74221035841782</v>
      </c>
      <c r="BD27" s="37">
        <v>100.2307129670891</v>
      </c>
      <c r="BE27" s="37">
        <v>99.92406196423367</v>
      </c>
      <c r="BF27" s="37">
        <v>83.78113295209651</v>
      </c>
      <c r="BG27" s="37">
        <v>83.99749839797536</v>
      </c>
      <c r="BH27" s="37">
        <v>84.09335634808988</v>
      </c>
      <c r="BI27" s="37">
        <v>84.12634729537022</v>
      </c>
      <c r="BJ27" s="37">
        <v>84.12634729537022</v>
      </c>
      <c r="BK27" s="93">
        <f t="shared" si="0"/>
        <v>0</v>
      </c>
      <c r="BL27" s="93">
        <f t="shared" si="1"/>
        <v>-15.938235687185426</v>
      </c>
    </row>
    <row r="28" spans="1:64" ht="13.5">
      <c r="A28" s="1" t="s">
        <v>23</v>
      </c>
      <c r="B28" s="37">
        <v>2.5666285834929425</v>
      </c>
      <c r="C28" s="37">
        <v>77.014488560833</v>
      </c>
      <c r="D28" s="37">
        <v>80.61853119243119</v>
      </c>
      <c r="E28" s="37">
        <v>76.12883733019332</v>
      </c>
      <c r="F28" s="37">
        <v>64.96265160169807</v>
      </c>
      <c r="G28" s="37">
        <v>79.45140811393804</v>
      </c>
      <c r="H28" s="37">
        <v>74.07120742054052</v>
      </c>
      <c r="I28" s="37">
        <v>73.70355830838399</v>
      </c>
      <c r="J28" s="37">
        <v>70.92020535822235</v>
      </c>
      <c r="K28" s="37">
        <v>63.07005981423581</v>
      </c>
      <c r="L28" s="37">
        <v>65.78753639159258</v>
      </c>
      <c r="M28" s="37">
        <v>61.89591732037688</v>
      </c>
      <c r="N28" s="37">
        <v>58.604651723143924</v>
      </c>
      <c r="O28" s="37">
        <v>58.35337778832186</v>
      </c>
      <c r="P28" s="37">
        <v>61.347130012286556</v>
      </c>
      <c r="Q28" s="37">
        <v>61.94661733549721</v>
      </c>
      <c r="R28" s="37">
        <v>62.61936272799129</v>
      </c>
      <c r="S28" s="37">
        <v>59.98775438758451</v>
      </c>
      <c r="T28" s="37">
        <v>61.86180730991037</v>
      </c>
      <c r="U28" s="37">
        <v>64.95741821427576</v>
      </c>
      <c r="V28" s="37">
        <v>66.01514334686797</v>
      </c>
      <c r="W28" s="37">
        <v>66.21950955089842</v>
      </c>
      <c r="X28" s="37">
        <v>66.08475303968714</v>
      </c>
      <c r="Y28" s="37">
        <v>65.99899456927515</v>
      </c>
      <c r="Z28" s="37">
        <v>67.36489324004081</v>
      </c>
      <c r="AA28" s="37">
        <v>70.8964532199607</v>
      </c>
      <c r="AB28" s="37">
        <v>72.4985332715573</v>
      </c>
      <c r="AC28" s="37">
        <v>73.14542366564027</v>
      </c>
      <c r="AD28" s="37">
        <v>72.82581345782567</v>
      </c>
      <c r="AE28" s="37">
        <v>73.47420416854158</v>
      </c>
      <c r="AF28" s="37">
        <v>73.66427821457587</v>
      </c>
      <c r="AG28" s="37">
        <v>74.2108060369619</v>
      </c>
      <c r="AH28" s="37">
        <v>74.3955187663517</v>
      </c>
      <c r="AI28" s="37">
        <v>78.13719047458166</v>
      </c>
      <c r="AJ28" s="37">
        <v>80.05038798099261</v>
      </c>
      <c r="AK28" s="37">
        <v>81.24838345393302</v>
      </c>
      <c r="AL28" s="37">
        <v>91.80807672481737</v>
      </c>
      <c r="AM28" s="37">
        <v>100</v>
      </c>
      <c r="AN28" s="37">
        <v>102.1085277616627</v>
      </c>
      <c r="AO28" s="37">
        <v>104.94095996530291</v>
      </c>
      <c r="AP28" s="75">
        <v>103.07528815996004</v>
      </c>
      <c r="AQ28" s="37">
        <v>104.49053860930874</v>
      </c>
      <c r="AR28" s="37">
        <v>104.51781608287446</v>
      </c>
      <c r="AS28" s="37">
        <v>104.82000462050495</v>
      </c>
      <c r="AT28" s="37">
        <v>104.5599866567212</v>
      </c>
      <c r="AU28" s="37">
        <v>103.36094786521339</v>
      </c>
      <c r="AV28" s="37">
        <v>102.78702965501489</v>
      </c>
      <c r="AW28" s="37">
        <v>102.6962637656208</v>
      </c>
      <c r="AX28" s="37">
        <v>102.57397060372422</v>
      </c>
      <c r="AY28" s="37">
        <v>101.02601980761717</v>
      </c>
      <c r="AZ28" s="37">
        <v>101.99566473084455</v>
      </c>
      <c r="BA28" s="37">
        <v>101.94887339933007</v>
      </c>
      <c r="BB28" s="37">
        <v>101.83018660456601</v>
      </c>
      <c r="BC28" s="37">
        <v>102.28332886161998</v>
      </c>
      <c r="BD28" s="37">
        <v>102.60003405200317</v>
      </c>
      <c r="BE28" s="37">
        <v>103.79880409735014</v>
      </c>
      <c r="BF28" s="37">
        <v>98.69143837632971</v>
      </c>
      <c r="BG28" s="37">
        <v>98.62030648012008</v>
      </c>
      <c r="BH28" s="37">
        <v>98.85970501544136</v>
      </c>
      <c r="BI28" s="37">
        <v>100.00731894715862</v>
      </c>
      <c r="BJ28" s="37">
        <v>100.10510361307871</v>
      </c>
      <c r="BK28" s="93">
        <f t="shared" si="0"/>
        <v>0.09777750963581866</v>
      </c>
      <c r="BL28" s="93">
        <f t="shared" si="1"/>
        <v>-2.406913738558032</v>
      </c>
    </row>
    <row r="29" spans="1:64" ht="13.5" customHeight="1">
      <c r="A29" s="1" t="s">
        <v>24</v>
      </c>
      <c r="B29" s="37">
        <v>0.3438454991902609</v>
      </c>
      <c r="C29" s="37">
        <v>70.21437774566634</v>
      </c>
      <c r="D29" s="37">
        <v>67.73946161791139</v>
      </c>
      <c r="E29" s="37">
        <v>61.25799621440541</v>
      </c>
      <c r="F29" s="37">
        <v>76.13640819042541</v>
      </c>
      <c r="G29" s="37">
        <v>92.26458038111592</v>
      </c>
      <c r="H29" s="37">
        <v>86.13115572397864</v>
      </c>
      <c r="I29" s="37">
        <v>76.24605017487522</v>
      </c>
      <c r="J29" s="37">
        <v>73.05337496134845</v>
      </c>
      <c r="K29" s="37">
        <v>62.6184425573885</v>
      </c>
      <c r="L29" s="37">
        <v>89.87557472628066</v>
      </c>
      <c r="M29" s="37">
        <v>84.98588986382538</v>
      </c>
      <c r="N29" s="37">
        <v>76.04629969958712</v>
      </c>
      <c r="O29" s="37">
        <v>89.50266167707727</v>
      </c>
      <c r="P29" s="37">
        <v>88.31984057263102</v>
      </c>
      <c r="Q29" s="37">
        <v>84.54974442725657</v>
      </c>
      <c r="R29" s="37">
        <v>82.71153137319955</v>
      </c>
      <c r="S29" s="37">
        <v>79.85444271173165</v>
      </c>
      <c r="T29" s="37">
        <v>80.99955907248732</v>
      </c>
      <c r="U29" s="37">
        <v>81.50256398414838</v>
      </c>
      <c r="V29" s="37">
        <v>82.68452638339741</v>
      </c>
      <c r="W29" s="37">
        <v>80.8711191601175</v>
      </c>
      <c r="X29" s="37">
        <v>80.38144200194235</v>
      </c>
      <c r="Y29" s="37">
        <v>80.11735331479886</v>
      </c>
      <c r="Z29" s="37">
        <v>87.94771012173662</v>
      </c>
      <c r="AA29" s="37">
        <v>90.31296350516195</v>
      </c>
      <c r="AB29" s="37">
        <v>90.94569540486889</v>
      </c>
      <c r="AC29" s="37">
        <v>91.0388388783562</v>
      </c>
      <c r="AD29" s="37">
        <v>90.98930991711417</v>
      </c>
      <c r="AE29" s="37">
        <v>91.08982175023282</v>
      </c>
      <c r="AF29" s="37">
        <v>91.4910114104425</v>
      </c>
      <c r="AG29" s="37">
        <v>92.21535741638846</v>
      </c>
      <c r="AH29" s="37">
        <v>93.06594050116617</v>
      </c>
      <c r="AI29" s="37">
        <v>93.49329238593577</v>
      </c>
      <c r="AJ29" s="37">
        <v>93.94913770065672</v>
      </c>
      <c r="AK29" s="37">
        <v>94.18119506986545</v>
      </c>
      <c r="AL29" s="37">
        <v>94.95824686484399</v>
      </c>
      <c r="AM29" s="37">
        <v>100</v>
      </c>
      <c r="AN29" s="37">
        <v>101.04468917835719</v>
      </c>
      <c r="AO29" s="37">
        <v>101.57391877567855</v>
      </c>
      <c r="AP29" s="75">
        <v>101.42067275080026</v>
      </c>
      <c r="AQ29" s="37">
        <v>101.76273681962427</v>
      </c>
      <c r="AR29" s="37">
        <v>102.15184036445572</v>
      </c>
      <c r="AS29" s="37">
        <v>101.64283410272743</v>
      </c>
      <c r="AT29" s="37">
        <v>102.15184036445572</v>
      </c>
      <c r="AU29" s="37">
        <v>97.69782998381719</v>
      </c>
      <c r="AV29" s="37">
        <v>97.52715143484058</v>
      </c>
      <c r="AW29" s="37">
        <v>97.399909676136</v>
      </c>
      <c r="AX29" s="37">
        <v>97.53172240120969</v>
      </c>
      <c r="AY29" s="37">
        <v>97.33025287674175</v>
      </c>
      <c r="AZ29" s="37">
        <v>97.3003184213244</v>
      </c>
      <c r="BA29" s="37">
        <v>97.3003184213244</v>
      </c>
      <c r="BB29" s="37">
        <v>97.3636580243882</v>
      </c>
      <c r="BC29" s="37">
        <v>98.11694895106261</v>
      </c>
      <c r="BD29" s="37">
        <v>98.03160815538136</v>
      </c>
      <c r="BE29" s="37">
        <v>98.10018282733623</v>
      </c>
      <c r="BF29" s="37">
        <v>92.88302674184646</v>
      </c>
      <c r="BG29" s="37">
        <v>93.13095534524565</v>
      </c>
      <c r="BH29" s="37">
        <v>93.26340853503194</v>
      </c>
      <c r="BI29" s="37">
        <v>92.87209111901782</v>
      </c>
      <c r="BJ29" s="37">
        <v>92.8007056270739</v>
      </c>
      <c r="BK29" s="93">
        <f t="shared" si="0"/>
        <v>-0.07686430991678606</v>
      </c>
      <c r="BL29" s="93">
        <f t="shared" si="1"/>
        <v>-4.850746667503856</v>
      </c>
    </row>
    <row r="30" spans="1:64" ht="13.5">
      <c r="A30" s="1" t="s">
        <v>25</v>
      </c>
      <c r="B30" s="37">
        <v>0.20574592419288143</v>
      </c>
      <c r="C30" s="37">
        <v>66.3571972130082</v>
      </c>
      <c r="D30" s="37">
        <v>67.74530611427194</v>
      </c>
      <c r="E30" s="37">
        <v>66.6156228034831</v>
      </c>
      <c r="F30" s="37">
        <v>49.802059748738664</v>
      </c>
      <c r="G30" s="37">
        <v>73.02201405424235</v>
      </c>
      <c r="H30" s="37">
        <v>69.26906471426032</v>
      </c>
      <c r="I30" s="37">
        <v>71.98455716451255</v>
      </c>
      <c r="J30" s="37">
        <v>77.44658797005206</v>
      </c>
      <c r="K30" s="37">
        <v>68.5268974096553</v>
      </c>
      <c r="L30" s="37">
        <v>67.72188535029804</v>
      </c>
      <c r="M30" s="37">
        <v>70.93196764720999</v>
      </c>
      <c r="N30" s="37">
        <v>67.72369801600883</v>
      </c>
      <c r="O30" s="37">
        <v>79.98227521369074</v>
      </c>
      <c r="P30" s="37">
        <v>86.45816693791573</v>
      </c>
      <c r="Q30" s="37">
        <v>85.8275048729071</v>
      </c>
      <c r="R30" s="37">
        <v>88.04669420830801</v>
      </c>
      <c r="S30" s="37">
        <v>90.43828621361747</v>
      </c>
      <c r="T30" s="37">
        <v>90.33206224668835</v>
      </c>
      <c r="U30" s="37">
        <v>87.70341260215247</v>
      </c>
      <c r="V30" s="37">
        <v>89.10831002476935</v>
      </c>
      <c r="W30" s="37">
        <v>89.10831002476935</v>
      </c>
      <c r="X30" s="37">
        <v>89.88685474879507</v>
      </c>
      <c r="Y30" s="37">
        <v>88.33975093054238</v>
      </c>
      <c r="Z30" s="37">
        <v>89.98796493878687</v>
      </c>
      <c r="AA30" s="37">
        <v>92.54070873800353</v>
      </c>
      <c r="AB30" s="37">
        <v>93.14816935424797</v>
      </c>
      <c r="AC30" s="37">
        <v>93.14816935424797</v>
      </c>
      <c r="AD30" s="37">
        <v>93.58228679860379</v>
      </c>
      <c r="AE30" s="37">
        <v>93.58228679860379</v>
      </c>
      <c r="AF30" s="37">
        <v>93.58228679860379</v>
      </c>
      <c r="AG30" s="37">
        <v>94.66578449957224</v>
      </c>
      <c r="AH30" s="37">
        <v>95.87263913702259</v>
      </c>
      <c r="AI30" s="37">
        <v>95.87263913566501</v>
      </c>
      <c r="AJ30" s="37">
        <v>96.3545816853747</v>
      </c>
      <c r="AK30" s="37">
        <v>96.96962757583867</v>
      </c>
      <c r="AL30" s="37">
        <v>97.23971576296213</v>
      </c>
      <c r="AM30" s="37">
        <v>100</v>
      </c>
      <c r="AN30" s="37">
        <v>101.50452450122059</v>
      </c>
      <c r="AO30" s="37">
        <v>101.50452450122059</v>
      </c>
      <c r="AP30" s="75">
        <v>101.93133110960228</v>
      </c>
      <c r="AQ30" s="37">
        <v>102.76900443520164</v>
      </c>
      <c r="AR30" s="37">
        <v>102.88604186701787</v>
      </c>
      <c r="AS30" s="37">
        <v>103.1584376748847</v>
      </c>
      <c r="AT30" s="37">
        <v>102.88604186701787</v>
      </c>
      <c r="AU30" s="37">
        <v>102.88604186701787</v>
      </c>
      <c r="AV30" s="37">
        <v>102.88604186701787</v>
      </c>
      <c r="AW30" s="37">
        <v>102.88604186701787</v>
      </c>
      <c r="AX30" s="37">
        <v>102.88604186701787</v>
      </c>
      <c r="AY30" s="37">
        <v>102.88604186701787</v>
      </c>
      <c r="AZ30" s="37">
        <v>102.79298110655243</v>
      </c>
      <c r="BA30" s="37">
        <v>102.79298110655243</v>
      </c>
      <c r="BB30" s="37">
        <v>102.27488270159584</v>
      </c>
      <c r="BC30" s="37">
        <v>102.34488749510349</v>
      </c>
      <c r="BD30" s="37">
        <v>102.34488749510349</v>
      </c>
      <c r="BE30" s="37">
        <v>102.34488749510349</v>
      </c>
      <c r="BF30" s="37">
        <v>109.37456241733453</v>
      </c>
      <c r="BG30" s="37">
        <v>107.30153103805026</v>
      </c>
      <c r="BH30" s="37">
        <v>107.731420275463</v>
      </c>
      <c r="BI30" s="37">
        <v>107.731420275463</v>
      </c>
      <c r="BJ30" s="37">
        <v>107.731420275463</v>
      </c>
      <c r="BK30" s="93">
        <f t="shared" si="0"/>
        <v>0</v>
      </c>
      <c r="BL30" s="93">
        <f t="shared" si="1"/>
        <v>4.709461381270614</v>
      </c>
    </row>
    <row r="31" spans="1:64" ht="13.5">
      <c r="A31" s="1" t="s">
        <v>26</v>
      </c>
      <c r="B31" s="37">
        <v>0.21258580840750088</v>
      </c>
      <c r="C31" s="37">
        <v>64.01385559592354</v>
      </c>
      <c r="D31" s="37">
        <v>59.20644907389599</v>
      </c>
      <c r="E31" s="37">
        <v>58.75929405213244</v>
      </c>
      <c r="F31" s="37">
        <v>96.74549802400321</v>
      </c>
      <c r="G31" s="37">
        <v>111.91607300704133</v>
      </c>
      <c r="H31" s="37">
        <v>87.71217925866031</v>
      </c>
      <c r="I31" s="37">
        <v>84.77958275601014</v>
      </c>
      <c r="J31" s="37">
        <v>80.43898133849099</v>
      </c>
      <c r="K31" s="37">
        <v>68.4958226108718</v>
      </c>
      <c r="L31" s="37">
        <v>116.63664361399586</v>
      </c>
      <c r="M31" s="37">
        <v>100.84190171492051</v>
      </c>
      <c r="N31" s="37">
        <v>93.92412355824642</v>
      </c>
      <c r="O31" s="37">
        <v>104.9280070752772</v>
      </c>
      <c r="P31" s="37">
        <v>100.75233462351244</v>
      </c>
      <c r="Q31" s="37">
        <v>101.28214449838093</v>
      </c>
      <c r="R31" s="37">
        <v>101.03439845715327</v>
      </c>
      <c r="S31" s="37">
        <v>101.3281614479281</v>
      </c>
      <c r="T31" s="37">
        <v>101.05007079832617</v>
      </c>
      <c r="U31" s="37">
        <v>103.17512126964388</v>
      </c>
      <c r="V31" s="37">
        <v>104.91551629135002</v>
      </c>
      <c r="W31" s="37">
        <v>100.27323680943188</v>
      </c>
      <c r="X31" s="37">
        <v>100.27323680943188</v>
      </c>
      <c r="Y31" s="37">
        <v>97.4005065247153</v>
      </c>
      <c r="Z31" s="37">
        <v>97.43471608853747</v>
      </c>
      <c r="AA31" s="37">
        <v>97.82740026704607</v>
      </c>
      <c r="AB31" s="37">
        <v>98.81322520983599</v>
      </c>
      <c r="AC31" s="37">
        <v>98.81322520983599</v>
      </c>
      <c r="AD31" s="37">
        <v>98.74829146379876</v>
      </c>
      <c r="AE31" s="37">
        <v>98.75656091352703</v>
      </c>
      <c r="AF31" s="37">
        <v>98.75656091352703</v>
      </c>
      <c r="AG31" s="37">
        <v>97.70268651565898</v>
      </c>
      <c r="AH31" s="37">
        <v>97.70268651565898</v>
      </c>
      <c r="AI31" s="37">
        <v>96.82578655726519</v>
      </c>
      <c r="AJ31" s="37">
        <v>98.14248799074781</v>
      </c>
      <c r="AK31" s="37">
        <v>99.94832461077308</v>
      </c>
      <c r="AL31" s="37">
        <v>100</v>
      </c>
      <c r="AM31" s="37">
        <v>100</v>
      </c>
      <c r="AN31" s="37">
        <v>100.00000000000001</v>
      </c>
      <c r="AO31" s="37">
        <v>101.47530261271119</v>
      </c>
      <c r="AP31" s="75">
        <v>100.81817252807906</v>
      </c>
      <c r="AQ31" s="37">
        <v>100.81817252807906</v>
      </c>
      <c r="AR31" s="37">
        <v>101.77698061831174</v>
      </c>
      <c r="AS31" s="37">
        <v>102.09339351280033</v>
      </c>
      <c r="AT31" s="37">
        <v>101.77698061831174</v>
      </c>
      <c r="AU31" s="37">
        <v>99.6075611198957</v>
      </c>
      <c r="AV31" s="37">
        <v>98.74431635136773</v>
      </c>
      <c r="AW31" s="37">
        <v>98.74431635136773</v>
      </c>
      <c r="AX31" s="37">
        <v>98.74431635136773</v>
      </c>
      <c r="AY31" s="37">
        <v>97.1698452357834</v>
      </c>
      <c r="AZ31" s="37">
        <v>96.96987518022226</v>
      </c>
      <c r="BA31" s="37">
        <v>96.96987518022226</v>
      </c>
      <c r="BB31" s="37">
        <v>96.96987518022226</v>
      </c>
      <c r="BC31" s="37">
        <v>97.23594308402141</v>
      </c>
      <c r="BD31" s="37">
        <v>97.23594308402141</v>
      </c>
      <c r="BE31" s="37">
        <v>101.23839160895729</v>
      </c>
      <c r="BF31" s="37">
        <v>96.80793376214422</v>
      </c>
      <c r="BG31" s="37">
        <v>96.80793376214422</v>
      </c>
      <c r="BH31" s="37">
        <v>96.80793376214422</v>
      </c>
      <c r="BI31" s="37">
        <v>97.1282635118319</v>
      </c>
      <c r="BJ31" s="37">
        <v>97.1282635118319</v>
      </c>
      <c r="BK31" s="93">
        <f t="shared" si="0"/>
        <v>0</v>
      </c>
      <c r="BL31" s="93">
        <f t="shared" si="1"/>
        <v>-1.636603400833053</v>
      </c>
    </row>
    <row r="32" spans="1:64" s="36" customFormat="1" ht="13.5" customHeight="1">
      <c r="A32" s="3" t="s">
        <v>27</v>
      </c>
      <c r="B32" s="35">
        <v>0.932368489671431</v>
      </c>
      <c r="C32" s="35">
        <v>102.39747765992036</v>
      </c>
      <c r="D32" s="35">
        <v>114.01923500386741</v>
      </c>
      <c r="E32" s="35">
        <v>108.27623054105163</v>
      </c>
      <c r="F32" s="35">
        <v>78.67285294874915</v>
      </c>
      <c r="G32" s="35">
        <v>95.19070088907458</v>
      </c>
      <c r="H32" s="35">
        <v>92.38141653548243</v>
      </c>
      <c r="I32" s="35">
        <v>98.24431619375244</v>
      </c>
      <c r="J32" s="35">
        <v>99.07417166545885</v>
      </c>
      <c r="K32" s="35">
        <v>89.1792213512533</v>
      </c>
      <c r="L32" s="35">
        <v>83.86318516119003</v>
      </c>
      <c r="M32" s="35">
        <v>75.57064244607751</v>
      </c>
      <c r="N32" s="35">
        <v>73.61735431317834</v>
      </c>
      <c r="O32" s="35">
        <v>69.19477930369985</v>
      </c>
      <c r="P32" s="35">
        <v>73.45737820217286</v>
      </c>
      <c r="Q32" s="35">
        <v>73.90512748877133</v>
      </c>
      <c r="R32" s="35">
        <v>69.60767279903007</v>
      </c>
      <c r="S32" s="35">
        <v>68.14049508129435</v>
      </c>
      <c r="T32" s="35">
        <v>69.50905337815696</v>
      </c>
      <c r="U32" s="35">
        <v>71.05690978241402</v>
      </c>
      <c r="V32" s="35">
        <v>72.16395612557024</v>
      </c>
      <c r="W32" s="35">
        <v>72.54964663128601</v>
      </c>
      <c r="X32" s="35">
        <v>72.65426290994591</v>
      </c>
      <c r="Y32" s="35">
        <v>72.1453541504024</v>
      </c>
      <c r="Z32" s="35">
        <v>72.68366136122123</v>
      </c>
      <c r="AA32" s="35">
        <v>73.96083767935733</v>
      </c>
      <c r="AB32" s="35">
        <v>74.7303700216778</v>
      </c>
      <c r="AC32" s="35">
        <v>75.2672835852915</v>
      </c>
      <c r="AD32" s="35">
        <v>76.43524144012325</v>
      </c>
      <c r="AE32" s="35">
        <v>77.22868097793288</v>
      </c>
      <c r="AF32" s="35">
        <v>77.57823051014746</v>
      </c>
      <c r="AG32" s="35">
        <v>79.38853762189429</v>
      </c>
      <c r="AH32" s="35">
        <v>80.65452136565148</v>
      </c>
      <c r="AI32" s="35">
        <v>82.94538069577041</v>
      </c>
      <c r="AJ32" s="35">
        <v>85.57567371575149</v>
      </c>
      <c r="AK32" s="35">
        <v>87.6931398801529</v>
      </c>
      <c r="AL32" s="35">
        <v>91.84573600933514</v>
      </c>
      <c r="AM32" s="35">
        <v>100</v>
      </c>
      <c r="AN32" s="35">
        <v>101.27608252954617</v>
      </c>
      <c r="AO32" s="35">
        <v>103.347278470402</v>
      </c>
      <c r="AP32" s="74">
        <v>99.10285998677965</v>
      </c>
      <c r="AQ32" s="35">
        <v>100.9752987404522</v>
      </c>
      <c r="AR32" s="35">
        <v>102.00149623423799</v>
      </c>
      <c r="AS32" s="35">
        <v>104.95213265400048</v>
      </c>
      <c r="AT32" s="35">
        <v>102.19585624723899</v>
      </c>
      <c r="AU32" s="35">
        <v>99.91518718151339</v>
      </c>
      <c r="AV32" s="35">
        <v>99.38684620455703</v>
      </c>
      <c r="AW32" s="35">
        <v>99.35403492725113</v>
      </c>
      <c r="AX32" s="35">
        <v>99.34199017554143</v>
      </c>
      <c r="AY32" s="35">
        <v>99.08674442731497</v>
      </c>
      <c r="AZ32" s="35">
        <v>98.87196525489038</v>
      </c>
      <c r="BA32" s="35">
        <v>98.83957453887432</v>
      </c>
      <c r="BB32" s="35">
        <v>99.03655891238043</v>
      </c>
      <c r="BC32" s="35">
        <v>101.4920390005358</v>
      </c>
      <c r="BD32" s="35">
        <v>101.57020000606984</v>
      </c>
      <c r="BE32" s="35">
        <v>102.56060360130334</v>
      </c>
      <c r="BF32" s="35">
        <v>102.40521860364272</v>
      </c>
      <c r="BG32" s="35">
        <v>101.60120426148468</v>
      </c>
      <c r="BH32" s="35">
        <v>101.52810717135841</v>
      </c>
      <c r="BI32" s="35">
        <v>100.12748808188789</v>
      </c>
      <c r="BJ32" s="35">
        <v>100.15485373695701</v>
      </c>
      <c r="BK32" s="92">
        <f t="shared" si="0"/>
        <v>0.02733081154171657</v>
      </c>
      <c r="BL32" s="92">
        <f t="shared" si="1"/>
        <v>0.8182477117472757</v>
      </c>
    </row>
    <row r="33" spans="1:64" ht="13.5">
      <c r="A33" s="1" t="s">
        <v>28</v>
      </c>
      <c r="B33" s="37">
        <v>0.7591866990708092</v>
      </c>
      <c r="C33" s="37">
        <v>95.69711073106743</v>
      </c>
      <c r="D33" s="37">
        <v>108.77103106789681</v>
      </c>
      <c r="E33" s="37">
        <v>101.73961995329577</v>
      </c>
      <c r="F33" s="37">
        <v>75.06371554185245</v>
      </c>
      <c r="G33" s="37">
        <v>90.8545414426138</v>
      </c>
      <c r="H33" s="37">
        <v>87.15175582761906</v>
      </c>
      <c r="I33" s="37">
        <v>94.41666389260156</v>
      </c>
      <c r="J33" s="37">
        <v>93.54847524458943</v>
      </c>
      <c r="K33" s="37">
        <v>83.57508371925296</v>
      </c>
      <c r="L33" s="37">
        <v>78.93208505328748</v>
      </c>
      <c r="M33" s="37">
        <v>74.90755532083058</v>
      </c>
      <c r="N33" s="37">
        <v>73.99041453730551</v>
      </c>
      <c r="O33" s="37">
        <v>68.96997640864781</v>
      </c>
      <c r="P33" s="37">
        <v>72.96109458490328</v>
      </c>
      <c r="Q33" s="37">
        <v>73.19520448179459</v>
      </c>
      <c r="R33" s="37">
        <v>68.62111335550883</v>
      </c>
      <c r="S33" s="37">
        <v>67.20032897926589</v>
      </c>
      <c r="T33" s="37">
        <v>68.44587792427858</v>
      </c>
      <c r="U33" s="37">
        <v>69.44501967619121</v>
      </c>
      <c r="V33" s="37">
        <v>70.52937261027799</v>
      </c>
      <c r="W33" s="37">
        <v>70.96102749052892</v>
      </c>
      <c r="X33" s="37">
        <v>70.93821696205319</v>
      </c>
      <c r="Y33" s="37">
        <v>70.30504130709484</v>
      </c>
      <c r="Z33" s="37">
        <v>70.90135797513791</v>
      </c>
      <c r="AA33" s="37">
        <v>72.24938155204957</v>
      </c>
      <c r="AB33" s="37">
        <v>73.08437580323265</v>
      </c>
      <c r="AC33" s="37">
        <v>73.16070875496608</v>
      </c>
      <c r="AD33" s="37">
        <v>74.26575954870205</v>
      </c>
      <c r="AE33" s="37">
        <v>75.17595306827165</v>
      </c>
      <c r="AF33" s="37">
        <v>75.55079086975739</v>
      </c>
      <c r="AG33" s="37">
        <v>77.53339619725028</v>
      </c>
      <c r="AH33" s="37">
        <v>78.7696632989464</v>
      </c>
      <c r="AI33" s="37">
        <v>81.00158326813835</v>
      </c>
      <c r="AJ33" s="37">
        <v>83.94051704158596</v>
      </c>
      <c r="AK33" s="37">
        <v>86.37084589706106</v>
      </c>
      <c r="AL33" s="37">
        <v>91.02062677004407</v>
      </c>
      <c r="AM33" s="37">
        <v>100</v>
      </c>
      <c r="AN33" s="37">
        <v>101.56717595582913</v>
      </c>
      <c r="AO33" s="37">
        <v>104.0710812121125</v>
      </c>
      <c r="AP33" s="75">
        <v>98.50138714763054</v>
      </c>
      <c r="AQ33" s="37">
        <v>100.71991406890116</v>
      </c>
      <c r="AR33" s="37">
        <v>102.22999543700325</v>
      </c>
      <c r="AS33" s="37">
        <v>105.86188940096223</v>
      </c>
      <c r="AT33" s="37">
        <v>102.46869186305506</v>
      </c>
      <c r="AU33" s="37">
        <v>99.68676788737925</v>
      </c>
      <c r="AV33" s="37">
        <v>99.09673518577024</v>
      </c>
      <c r="AW33" s="37">
        <v>99.05643916754</v>
      </c>
      <c r="AX33" s="37">
        <v>99.04164682861494</v>
      </c>
      <c r="AY33" s="37">
        <v>98.65700523930477</v>
      </c>
      <c r="AZ33" s="37">
        <v>98.3932317395168</v>
      </c>
      <c r="BA33" s="37">
        <v>98.35345221886894</v>
      </c>
      <c r="BB33" s="37">
        <v>98.59537166113465</v>
      </c>
      <c r="BC33" s="37">
        <v>101.64133330142383</v>
      </c>
      <c r="BD33" s="37">
        <v>101.73732399616354</v>
      </c>
      <c r="BE33" s="37">
        <v>102.95365339890888</v>
      </c>
      <c r="BF33" s="37">
        <v>104.54324663812204</v>
      </c>
      <c r="BG33" s="37">
        <v>103.92692131174911</v>
      </c>
      <c r="BH33" s="37">
        <v>103.83714968692506</v>
      </c>
      <c r="BI33" s="37">
        <v>102.37269693865206</v>
      </c>
      <c r="BJ33" s="37">
        <v>102.40630510712616</v>
      </c>
      <c r="BK33" s="93">
        <f t="shared" si="0"/>
        <v>0.032829230331060444</v>
      </c>
      <c r="BL33" s="93">
        <f t="shared" si="1"/>
        <v>3.39721560197151</v>
      </c>
    </row>
    <row r="34" spans="1:64" ht="15.75" customHeight="1">
      <c r="A34" s="1" t="s">
        <v>29</v>
      </c>
      <c r="B34" s="37">
        <v>0.17318179060062183</v>
      </c>
      <c r="C34" s="37">
        <v>147.745806705583</v>
      </c>
      <c r="D34" s="37">
        <v>149.53927166966233</v>
      </c>
      <c r="E34" s="37">
        <v>152.51625066598862</v>
      </c>
      <c r="F34" s="37">
        <v>103.09962724885172</v>
      </c>
      <c r="G34" s="37">
        <v>124.53798700945188</v>
      </c>
      <c r="H34" s="37">
        <v>127.7759519535542</v>
      </c>
      <c r="I34" s="37">
        <v>124.1500073100887</v>
      </c>
      <c r="J34" s="37">
        <v>136.4722876434036</v>
      </c>
      <c r="K34" s="37">
        <v>127.10823032220543</v>
      </c>
      <c r="L34" s="37">
        <v>117.23705149190317</v>
      </c>
      <c r="M34" s="37">
        <v>80.0584404220592</v>
      </c>
      <c r="N34" s="37">
        <v>71.0924690379081</v>
      </c>
      <c r="O34" s="37">
        <v>70.71625353988503</v>
      </c>
      <c r="P34" s="37">
        <v>76.81624392025742</v>
      </c>
      <c r="Q34" s="37">
        <v>78.70991242955337</v>
      </c>
      <c r="R34" s="37">
        <v>76.2847432853126</v>
      </c>
      <c r="S34" s="37">
        <v>74.50357373132641</v>
      </c>
      <c r="T34" s="37">
        <v>76.70466383168815</v>
      </c>
      <c r="U34" s="37">
        <v>81.96624112181789</v>
      </c>
      <c r="V34" s="37">
        <v>83.22687728961726</v>
      </c>
      <c r="W34" s="37">
        <v>83.30147922318018</v>
      </c>
      <c r="X34" s="37">
        <v>84.26852480468031</v>
      </c>
      <c r="Y34" s="37">
        <v>84.60065894959163</v>
      </c>
      <c r="Z34" s="37">
        <v>84.74635602698055</v>
      </c>
      <c r="AA34" s="37">
        <v>85.54403550008526</v>
      </c>
      <c r="AB34" s="37">
        <v>85.87051924304112</v>
      </c>
      <c r="AC34" s="37">
        <v>89.5246592752019</v>
      </c>
      <c r="AD34" s="37">
        <v>91.11837442603846</v>
      </c>
      <c r="AE34" s="37">
        <v>91.12161873447296</v>
      </c>
      <c r="AF34" s="37">
        <v>91.30001633305746</v>
      </c>
      <c r="AG34" s="37">
        <v>91.94420280326347</v>
      </c>
      <c r="AH34" s="37">
        <v>93.41130987006058</v>
      </c>
      <c r="AI34" s="37">
        <v>96.10107295596457</v>
      </c>
      <c r="AJ34" s="37">
        <v>96.64247404006808</v>
      </c>
      <c r="AK34" s="37">
        <v>96.64247404006808</v>
      </c>
      <c r="AL34" s="37">
        <v>97.43010559376224</v>
      </c>
      <c r="AM34" s="37">
        <v>100</v>
      </c>
      <c r="AN34" s="37">
        <v>100.00000000000001</v>
      </c>
      <c r="AO34" s="37">
        <v>100.17430391948731</v>
      </c>
      <c r="AP34" s="75">
        <v>101.73957010365001</v>
      </c>
      <c r="AQ34" s="37">
        <v>102.09484280519311</v>
      </c>
      <c r="AR34" s="37">
        <v>100.99981150233845</v>
      </c>
      <c r="AS34" s="37">
        <v>100.96398113248128</v>
      </c>
      <c r="AT34" s="37">
        <v>100.99981150233845</v>
      </c>
      <c r="AU34" s="37">
        <v>100.91652161347862</v>
      </c>
      <c r="AV34" s="37">
        <v>100.65862209943015</v>
      </c>
      <c r="AW34" s="37">
        <v>100.65862209943015</v>
      </c>
      <c r="AX34" s="37">
        <v>100.65862209943015</v>
      </c>
      <c r="AY34" s="37">
        <v>100.97061613504678</v>
      </c>
      <c r="AZ34" s="37">
        <v>100.97061613504678</v>
      </c>
      <c r="BA34" s="37">
        <v>100.97061613504678</v>
      </c>
      <c r="BB34" s="37">
        <v>100.97061613504678</v>
      </c>
      <c r="BC34" s="37">
        <v>100.83756922580855</v>
      </c>
      <c r="BD34" s="37">
        <v>100.83756922580855</v>
      </c>
      <c r="BE34" s="37">
        <v>100.83756922580855</v>
      </c>
      <c r="BF34" s="37">
        <v>93.03262555914428</v>
      </c>
      <c r="BG34" s="37">
        <v>91.4058283836895</v>
      </c>
      <c r="BH34" s="37">
        <v>91.4058283836895</v>
      </c>
      <c r="BI34" s="37">
        <v>90.28504047362757</v>
      </c>
      <c r="BJ34" s="37">
        <v>90.28504047362757</v>
      </c>
      <c r="BK34" s="93">
        <f t="shared" si="0"/>
        <v>0</v>
      </c>
      <c r="BL34" s="93">
        <f t="shared" si="1"/>
        <v>-10.305705968789837</v>
      </c>
    </row>
    <row r="35" spans="1:64" s="36" customFormat="1" ht="13.5" customHeight="1">
      <c r="A35" s="3" t="s">
        <v>30</v>
      </c>
      <c r="B35" s="35">
        <v>27.624259296337037</v>
      </c>
      <c r="C35" s="35">
        <v>86.48082358022408</v>
      </c>
      <c r="D35" s="35">
        <v>81.71163849315126</v>
      </c>
      <c r="E35" s="35">
        <v>77.05792658629365</v>
      </c>
      <c r="F35" s="35">
        <v>69.01003958458895</v>
      </c>
      <c r="G35" s="35">
        <v>68.28905853449395</v>
      </c>
      <c r="H35" s="35">
        <v>67.34885663739898</v>
      </c>
      <c r="I35" s="35">
        <v>67.41209068269698</v>
      </c>
      <c r="J35" s="35">
        <v>67.03796918449991</v>
      </c>
      <c r="K35" s="35">
        <v>64.06685824164478</v>
      </c>
      <c r="L35" s="35">
        <v>67.88777448625997</v>
      </c>
      <c r="M35" s="35">
        <v>60.9859752402603</v>
      </c>
      <c r="N35" s="35">
        <v>67.68628821922037</v>
      </c>
      <c r="O35" s="35">
        <v>73.20703798939721</v>
      </c>
      <c r="P35" s="35">
        <v>70.09537335865754</v>
      </c>
      <c r="Q35" s="35">
        <v>70.03117982860648</v>
      </c>
      <c r="R35" s="35">
        <v>69.89845960971266</v>
      </c>
      <c r="S35" s="35">
        <v>70.73729485266324</v>
      </c>
      <c r="T35" s="35">
        <v>70.78143742790714</v>
      </c>
      <c r="U35" s="35">
        <v>73.27874965749115</v>
      </c>
      <c r="V35" s="35">
        <v>73.66397914226026</v>
      </c>
      <c r="W35" s="35">
        <v>71.32080639139816</v>
      </c>
      <c r="X35" s="35">
        <v>72.12234334248309</v>
      </c>
      <c r="Y35" s="35">
        <v>72.29708365658469</v>
      </c>
      <c r="Z35" s="35">
        <v>73.41931304080913</v>
      </c>
      <c r="AA35" s="35">
        <v>80.20649147294642</v>
      </c>
      <c r="AB35" s="35">
        <v>80.24391169658581</v>
      </c>
      <c r="AC35" s="35">
        <v>80.70112897842014</v>
      </c>
      <c r="AD35" s="35">
        <v>81.23172289763706</v>
      </c>
      <c r="AE35" s="35">
        <v>81.68265622966874</v>
      </c>
      <c r="AF35" s="35">
        <v>82.15205302117965</v>
      </c>
      <c r="AG35" s="35">
        <v>82.86808368235685</v>
      </c>
      <c r="AH35" s="35">
        <v>83.85200930763844</v>
      </c>
      <c r="AI35" s="35">
        <v>84.853188091596</v>
      </c>
      <c r="AJ35" s="35">
        <v>85.13208980874643</v>
      </c>
      <c r="AK35" s="35">
        <v>95.23088848547066</v>
      </c>
      <c r="AL35" s="35">
        <v>95.390601551188</v>
      </c>
      <c r="AM35" s="35">
        <v>100</v>
      </c>
      <c r="AN35" s="35">
        <v>99.71645324806848</v>
      </c>
      <c r="AO35" s="35">
        <v>100.33714968762922</v>
      </c>
      <c r="AP35" s="74">
        <v>103.52125663086657</v>
      </c>
      <c r="AQ35" s="35">
        <v>111.32499708199121</v>
      </c>
      <c r="AR35" s="35">
        <v>111.42456232382729</v>
      </c>
      <c r="AS35" s="35">
        <v>111.45681562717064</v>
      </c>
      <c r="AT35" s="35">
        <v>111.58244337829504</v>
      </c>
      <c r="AU35" s="35">
        <v>105.89410246220571</v>
      </c>
      <c r="AV35" s="35">
        <v>105.85182948814537</v>
      </c>
      <c r="AW35" s="35">
        <v>105.77822944907297</v>
      </c>
      <c r="AX35" s="35">
        <v>105.57531765344771</v>
      </c>
      <c r="AY35" s="35">
        <v>104.21226618684466</v>
      </c>
      <c r="AZ35" s="35">
        <v>104.25912457239119</v>
      </c>
      <c r="BA35" s="35">
        <v>104.23323597982007</v>
      </c>
      <c r="BB35" s="35">
        <v>104.23572997096049</v>
      </c>
      <c r="BC35" s="35">
        <v>105.13095824466811</v>
      </c>
      <c r="BD35" s="35">
        <v>107.45682249948607</v>
      </c>
      <c r="BE35" s="35">
        <v>109.34394953087826</v>
      </c>
      <c r="BF35" s="35">
        <v>107.17169052452779</v>
      </c>
      <c r="BG35" s="35">
        <v>107.10868167428636</v>
      </c>
      <c r="BH35" s="35">
        <v>107.10448236769784</v>
      </c>
      <c r="BI35" s="35">
        <v>108.78567863537182</v>
      </c>
      <c r="BJ35" s="35">
        <v>108.7974834337541</v>
      </c>
      <c r="BK35" s="92">
        <f t="shared" si="0"/>
        <v>0.010851426888507376</v>
      </c>
      <c r="BL35" s="92">
        <f t="shared" si="1"/>
        <v>3.0520067113444043</v>
      </c>
    </row>
    <row r="36" spans="1:64" s="36" customFormat="1" ht="13.5">
      <c r="A36" s="3" t="s">
        <v>31</v>
      </c>
      <c r="B36" s="35">
        <v>19.829967394482736</v>
      </c>
      <c r="C36" s="35">
        <v>76.35207257567691</v>
      </c>
      <c r="D36" s="35">
        <v>73.64565343563052</v>
      </c>
      <c r="E36" s="35">
        <v>73.0000855656365</v>
      </c>
      <c r="F36" s="35">
        <v>67.5984981669699</v>
      </c>
      <c r="G36" s="35">
        <v>68.19232739538593</v>
      </c>
      <c r="H36" s="35">
        <v>68.19232739538593</v>
      </c>
      <c r="I36" s="35">
        <v>68.19232739538593</v>
      </c>
      <c r="J36" s="35">
        <v>68.19232739538593</v>
      </c>
      <c r="K36" s="35">
        <v>66.19816194822508</v>
      </c>
      <c r="L36" s="35">
        <v>69.4035578109259</v>
      </c>
      <c r="M36" s="35">
        <v>60.19696341125736</v>
      </c>
      <c r="N36" s="35">
        <v>69.22650792294594</v>
      </c>
      <c r="O36" s="35">
        <v>76.14915871524056</v>
      </c>
      <c r="P36" s="35">
        <v>72.34170077947851</v>
      </c>
      <c r="Q36" s="35">
        <v>72.34170077947851</v>
      </c>
      <c r="R36" s="35">
        <v>72.34170077947851</v>
      </c>
      <c r="S36" s="35">
        <v>72.34170077947851</v>
      </c>
      <c r="T36" s="35">
        <v>72.34170077947851</v>
      </c>
      <c r="U36" s="35">
        <v>75.06256513928972</v>
      </c>
      <c r="V36" s="35">
        <v>75.06256513928972</v>
      </c>
      <c r="W36" s="35">
        <v>71.74121269949828</v>
      </c>
      <c r="X36" s="35">
        <v>72.45862482649326</v>
      </c>
      <c r="Y36" s="35">
        <v>72.93143547688186</v>
      </c>
      <c r="Z36" s="35">
        <v>74.3171327509426</v>
      </c>
      <c r="AA36" s="35">
        <v>81.74884602603687</v>
      </c>
      <c r="AB36" s="35">
        <v>81.74884602603687</v>
      </c>
      <c r="AC36" s="35">
        <v>82.56633448629722</v>
      </c>
      <c r="AD36" s="35">
        <v>83.10828445405514</v>
      </c>
      <c r="AE36" s="35">
        <v>83.63789469669592</v>
      </c>
      <c r="AF36" s="35">
        <v>84.1641058998005</v>
      </c>
      <c r="AG36" s="35">
        <v>84.99172645032739</v>
      </c>
      <c r="AH36" s="35">
        <v>86.04096017053602</v>
      </c>
      <c r="AI36" s="35">
        <v>87.22912538111109</v>
      </c>
      <c r="AJ36" s="35">
        <v>87.63391923424315</v>
      </c>
      <c r="AK36" s="35">
        <v>100</v>
      </c>
      <c r="AL36" s="35">
        <v>100</v>
      </c>
      <c r="AM36" s="35">
        <v>100</v>
      </c>
      <c r="AN36" s="35">
        <v>100.63165178513391</v>
      </c>
      <c r="AO36" s="35">
        <v>100.63165178513391</v>
      </c>
      <c r="AP36" s="74">
        <v>100.63165178513391</v>
      </c>
      <c r="AQ36" s="35">
        <v>110.539210681606</v>
      </c>
      <c r="AR36" s="35">
        <v>110.539210681606</v>
      </c>
      <c r="AS36" s="35">
        <v>110.539210681606</v>
      </c>
      <c r="AT36" s="35">
        <v>110.62276843536763</v>
      </c>
      <c r="AU36" s="35">
        <v>104.62666902505649</v>
      </c>
      <c r="AV36" s="35">
        <v>104.62666902505649</v>
      </c>
      <c r="AW36" s="35">
        <v>104.55793327680358</v>
      </c>
      <c r="AX36" s="35">
        <v>104.39540868737019</v>
      </c>
      <c r="AY36" s="35">
        <v>104.07345097738437</v>
      </c>
      <c r="AZ36" s="35">
        <v>104.19255989700225</v>
      </c>
      <c r="BA36" s="35">
        <v>104.19255989700225</v>
      </c>
      <c r="BB36" s="35">
        <v>104.19255989700225</v>
      </c>
      <c r="BC36" s="35">
        <v>105.38075131425931</v>
      </c>
      <c r="BD36" s="35">
        <v>105.38075131425931</v>
      </c>
      <c r="BE36" s="35">
        <v>102.57841515086905</v>
      </c>
      <c r="BF36" s="35">
        <v>102.57841515086905</v>
      </c>
      <c r="BG36" s="35">
        <v>102.57841515086905</v>
      </c>
      <c r="BH36" s="35">
        <v>102.57841515086905</v>
      </c>
      <c r="BI36" s="35">
        <v>105.03413858603554</v>
      </c>
      <c r="BJ36" s="35">
        <v>105.03413858603554</v>
      </c>
      <c r="BK36" s="92">
        <f t="shared" si="0"/>
        <v>0</v>
      </c>
      <c r="BL36" s="92">
        <f t="shared" si="1"/>
        <v>0.6118371551934132</v>
      </c>
    </row>
    <row r="37" spans="1:64" ht="15" customHeight="1">
      <c r="A37" s="1" t="s">
        <v>31</v>
      </c>
      <c r="B37" s="37">
        <v>19.829967394482736</v>
      </c>
      <c r="C37" s="37">
        <v>76.35207257567691</v>
      </c>
      <c r="D37" s="37">
        <v>73.64565343563052</v>
      </c>
      <c r="E37" s="37">
        <v>73.0000855656365</v>
      </c>
      <c r="F37" s="37">
        <v>67.5984981669699</v>
      </c>
      <c r="G37" s="37">
        <v>68.19232739538593</v>
      </c>
      <c r="H37" s="37">
        <v>68.19232739538593</v>
      </c>
      <c r="I37" s="37">
        <v>68.19232739538593</v>
      </c>
      <c r="J37" s="37">
        <v>68.19232739538593</v>
      </c>
      <c r="K37" s="37">
        <v>66.19816194822508</v>
      </c>
      <c r="L37" s="37">
        <v>69.4035578109259</v>
      </c>
      <c r="M37" s="37">
        <v>60.19696341125736</v>
      </c>
      <c r="N37" s="37">
        <v>69.22650792294594</v>
      </c>
      <c r="O37" s="37">
        <v>76.14915871524056</v>
      </c>
      <c r="P37" s="37">
        <v>72.34170077947851</v>
      </c>
      <c r="Q37" s="37">
        <v>72.34170077947851</v>
      </c>
      <c r="R37" s="37">
        <v>72.34170077947851</v>
      </c>
      <c r="S37" s="37">
        <v>72.34170077947851</v>
      </c>
      <c r="T37" s="37">
        <v>72.34170077947851</v>
      </c>
      <c r="U37" s="37">
        <v>75.06256513928972</v>
      </c>
      <c r="V37" s="37">
        <v>75.06256513928972</v>
      </c>
      <c r="W37" s="37">
        <v>71.74121269949828</v>
      </c>
      <c r="X37" s="37">
        <v>72.45862482649326</v>
      </c>
      <c r="Y37" s="37">
        <v>72.93143547688186</v>
      </c>
      <c r="Z37" s="37">
        <v>74.3171327509426</v>
      </c>
      <c r="AA37" s="37">
        <v>81.74884602603687</v>
      </c>
      <c r="AB37" s="37">
        <v>81.74884602603687</v>
      </c>
      <c r="AC37" s="37">
        <v>82.56633448629722</v>
      </c>
      <c r="AD37" s="37">
        <v>83.10828445405514</v>
      </c>
      <c r="AE37" s="37">
        <v>83.63789469669592</v>
      </c>
      <c r="AF37" s="37">
        <v>84.1641058998005</v>
      </c>
      <c r="AG37" s="37">
        <v>84.99172645032739</v>
      </c>
      <c r="AH37" s="37">
        <v>86.04096017053602</v>
      </c>
      <c r="AI37" s="37">
        <v>87.22912538111109</v>
      </c>
      <c r="AJ37" s="37">
        <v>87.63391923424315</v>
      </c>
      <c r="AK37" s="37">
        <v>100</v>
      </c>
      <c r="AL37" s="37">
        <v>100</v>
      </c>
      <c r="AM37" s="37">
        <v>100</v>
      </c>
      <c r="AN37" s="37">
        <v>100.63165178513391</v>
      </c>
      <c r="AO37" s="37">
        <v>100.63165178513391</v>
      </c>
      <c r="AP37" s="75">
        <v>100.63165178513391</v>
      </c>
      <c r="AQ37" s="37">
        <v>110.539210681606</v>
      </c>
      <c r="AR37" s="37">
        <v>110.539210681606</v>
      </c>
      <c r="AS37" s="37">
        <v>110.539210681606</v>
      </c>
      <c r="AT37" s="37">
        <v>110.62276843536763</v>
      </c>
      <c r="AU37" s="37">
        <v>104.62666902505649</v>
      </c>
      <c r="AV37" s="37">
        <v>104.62666902505649</v>
      </c>
      <c r="AW37" s="37">
        <v>104.55793327680358</v>
      </c>
      <c r="AX37" s="37">
        <v>104.39540868737019</v>
      </c>
      <c r="AY37" s="37">
        <v>104.07345097738437</v>
      </c>
      <c r="AZ37" s="37">
        <v>104.19255989700225</v>
      </c>
      <c r="BA37" s="37">
        <v>104.19255989700225</v>
      </c>
      <c r="BB37" s="37">
        <v>104.19255989700225</v>
      </c>
      <c r="BC37" s="37">
        <v>105.38075131425931</v>
      </c>
      <c r="BD37" s="37">
        <v>105.38075131425931</v>
      </c>
      <c r="BE37" s="37">
        <v>102.57841515086905</v>
      </c>
      <c r="BF37" s="37">
        <v>102.57841515086905</v>
      </c>
      <c r="BG37" s="37">
        <v>102.57841515086905</v>
      </c>
      <c r="BH37" s="37">
        <v>102.57841515086905</v>
      </c>
      <c r="BI37" s="37">
        <v>105.03413858603554</v>
      </c>
      <c r="BJ37" s="37">
        <v>105.03413858603554</v>
      </c>
      <c r="BK37" s="93">
        <f t="shared" si="0"/>
        <v>0</v>
      </c>
      <c r="BL37" s="93">
        <f t="shared" si="1"/>
        <v>0.6118371551934132</v>
      </c>
    </row>
    <row r="38" spans="1:64" s="36" customFormat="1" ht="15.75" customHeight="1">
      <c r="A38" s="3" t="s">
        <v>32</v>
      </c>
      <c r="B38" s="35">
        <v>0.17623004067872122</v>
      </c>
      <c r="C38" s="35">
        <v>73.90721740588265</v>
      </c>
      <c r="D38" s="35">
        <v>77.40309689521874</v>
      </c>
      <c r="E38" s="35">
        <v>68.89183226276995</v>
      </c>
      <c r="F38" s="35">
        <v>51.96824972686301</v>
      </c>
      <c r="G38" s="35">
        <v>70.82469466760844</v>
      </c>
      <c r="H38" s="35">
        <v>71.07310847723026</v>
      </c>
      <c r="I38" s="35">
        <v>74.92155264859083</v>
      </c>
      <c r="J38" s="35">
        <v>67.09968931349839</v>
      </c>
      <c r="K38" s="35">
        <v>60.524873373371314</v>
      </c>
      <c r="L38" s="35">
        <v>54.45663765534823</v>
      </c>
      <c r="M38" s="35">
        <v>54.55236916945615</v>
      </c>
      <c r="N38" s="35">
        <v>58.28534861810087</v>
      </c>
      <c r="O38" s="35">
        <v>57.79303899433795</v>
      </c>
      <c r="P38" s="35">
        <v>60.35362002560674</v>
      </c>
      <c r="Q38" s="35">
        <v>60.407149475234256</v>
      </c>
      <c r="R38" s="35">
        <v>59.75329079470952</v>
      </c>
      <c r="S38" s="35">
        <v>57.22080973918399</v>
      </c>
      <c r="T38" s="35">
        <v>59.6617147156838</v>
      </c>
      <c r="U38" s="35">
        <v>59.818807747863794</v>
      </c>
      <c r="V38" s="35">
        <v>62.8622112273874</v>
      </c>
      <c r="W38" s="35">
        <v>62.86436041605567</v>
      </c>
      <c r="X38" s="35">
        <v>63.11555574345438</v>
      </c>
      <c r="Y38" s="35">
        <v>61.73849873453916</v>
      </c>
      <c r="Z38" s="35">
        <v>61.12202050786793</v>
      </c>
      <c r="AA38" s="35">
        <v>64.413900551866</v>
      </c>
      <c r="AB38" s="35">
        <v>71.05497416812264</v>
      </c>
      <c r="AC38" s="35">
        <v>72.28560779717644</v>
      </c>
      <c r="AD38" s="35">
        <v>74.20892895511251</v>
      </c>
      <c r="AE38" s="35">
        <v>74.77976856858618</v>
      </c>
      <c r="AF38" s="35">
        <v>75.31075136745342</v>
      </c>
      <c r="AG38" s="35">
        <v>75.44713094440048</v>
      </c>
      <c r="AH38" s="35">
        <v>75.74495716361825</v>
      </c>
      <c r="AI38" s="35">
        <v>76.37990254120622</v>
      </c>
      <c r="AJ38" s="35">
        <v>77.66251932275551</v>
      </c>
      <c r="AK38" s="35">
        <v>80.64073226862983</v>
      </c>
      <c r="AL38" s="35">
        <v>83.85804068468985</v>
      </c>
      <c r="AM38" s="35">
        <v>100</v>
      </c>
      <c r="AN38" s="35">
        <v>100.77637096650862</v>
      </c>
      <c r="AO38" s="35">
        <v>102.99255705148687</v>
      </c>
      <c r="AP38" s="74">
        <v>99.06115582567878</v>
      </c>
      <c r="AQ38" s="35">
        <v>99.2652909367296</v>
      </c>
      <c r="AR38" s="35">
        <v>99.28655585112811</v>
      </c>
      <c r="AS38" s="35">
        <v>101.13751533310803</v>
      </c>
      <c r="AT38" s="35">
        <v>100.12320457138117</v>
      </c>
      <c r="AU38" s="35">
        <v>95.53319317539858</v>
      </c>
      <c r="AV38" s="35">
        <v>94.95260023878042</v>
      </c>
      <c r="AW38" s="35">
        <v>94.73228196092097</v>
      </c>
      <c r="AX38" s="35">
        <v>94.67208031140072</v>
      </c>
      <c r="AY38" s="35">
        <v>94.94272018673973</v>
      </c>
      <c r="AZ38" s="35">
        <v>94.99428137674329</v>
      </c>
      <c r="BA38" s="35">
        <v>94.9933173862484</v>
      </c>
      <c r="BB38" s="35">
        <v>95.71385199136826</v>
      </c>
      <c r="BC38" s="35">
        <v>97.74205272608262</v>
      </c>
      <c r="BD38" s="35">
        <v>100.23850219929686</v>
      </c>
      <c r="BE38" s="35">
        <v>99.67755889077712</v>
      </c>
      <c r="BF38" s="35">
        <v>99.81254987847426</v>
      </c>
      <c r="BG38" s="35">
        <v>95.82273884870037</v>
      </c>
      <c r="BH38" s="35">
        <v>95.99848120090684</v>
      </c>
      <c r="BI38" s="35">
        <v>95.82347576285785</v>
      </c>
      <c r="BJ38" s="35">
        <v>96.3682276348199</v>
      </c>
      <c r="BK38" s="92">
        <f t="shared" si="0"/>
        <v>0.5684952122903439</v>
      </c>
      <c r="BL38" s="92">
        <f t="shared" si="1"/>
        <v>1.791602463831083</v>
      </c>
    </row>
    <row r="39" spans="1:64" ht="13.5">
      <c r="A39" s="1" t="s">
        <v>33</v>
      </c>
      <c r="B39" s="37">
        <v>0.17623004067872122</v>
      </c>
      <c r="C39" s="37">
        <v>73.90721740588265</v>
      </c>
      <c r="D39" s="37">
        <v>77.40309689521874</v>
      </c>
      <c r="E39" s="37">
        <v>68.89183226276995</v>
      </c>
      <c r="F39" s="37">
        <v>51.96824972686301</v>
      </c>
      <c r="G39" s="37">
        <v>70.82469466760844</v>
      </c>
      <c r="H39" s="37">
        <v>71.07310847723026</v>
      </c>
      <c r="I39" s="37">
        <v>74.92155264859083</v>
      </c>
      <c r="J39" s="37">
        <v>67.09968931349839</v>
      </c>
      <c r="K39" s="37">
        <v>60.524873373371314</v>
      </c>
      <c r="L39" s="37">
        <v>54.45663765534823</v>
      </c>
      <c r="M39" s="37">
        <v>54.55236916945615</v>
      </c>
      <c r="N39" s="37">
        <v>58.28534861810087</v>
      </c>
      <c r="O39" s="37">
        <v>57.79303899433795</v>
      </c>
      <c r="P39" s="37">
        <v>60.35362002560674</v>
      </c>
      <c r="Q39" s="37">
        <v>60.407149475234256</v>
      </c>
      <c r="R39" s="37">
        <v>59.75329079470952</v>
      </c>
      <c r="S39" s="37">
        <v>57.22080973918399</v>
      </c>
      <c r="T39" s="37">
        <v>59.6617147156838</v>
      </c>
      <c r="U39" s="37">
        <v>59.818807747863794</v>
      </c>
      <c r="V39" s="37">
        <v>62.8622112273874</v>
      </c>
      <c r="W39" s="37">
        <v>62.86436041605567</v>
      </c>
      <c r="X39" s="37">
        <v>63.11555574345438</v>
      </c>
      <c r="Y39" s="37">
        <v>61.73849873453916</v>
      </c>
      <c r="Z39" s="37">
        <v>61.12202050786793</v>
      </c>
      <c r="AA39" s="37">
        <v>64.413900551866</v>
      </c>
      <c r="AB39" s="37">
        <v>71.05497416812264</v>
      </c>
      <c r="AC39" s="37">
        <v>72.28560779717644</v>
      </c>
      <c r="AD39" s="37">
        <v>74.20892895511251</v>
      </c>
      <c r="AE39" s="37">
        <v>74.77976856858618</v>
      </c>
      <c r="AF39" s="37">
        <v>75.31075136745342</v>
      </c>
      <c r="AG39" s="37">
        <v>75.44713094440048</v>
      </c>
      <c r="AH39" s="37">
        <v>75.74495716361825</v>
      </c>
      <c r="AI39" s="37">
        <v>76.37990254120622</v>
      </c>
      <c r="AJ39" s="37">
        <v>77.66251932275551</v>
      </c>
      <c r="AK39" s="37">
        <v>80.64073226862983</v>
      </c>
      <c r="AL39" s="37">
        <v>83.85804068468985</v>
      </c>
      <c r="AM39" s="37">
        <v>100</v>
      </c>
      <c r="AN39" s="37">
        <v>100.77637096650862</v>
      </c>
      <c r="AO39" s="37">
        <v>102.99255705148687</v>
      </c>
      <c r="AP39" s="75">
        <v>99.06115582567878</v>
      </c>
      <c r="AQ39" s="37">
        <v>99.2652909367296</v>
      </c>
      <c r="AR39" s="37">
        <v>99.28655585112811</v>
      </c>
      <c r="AS39" s="37">
        <v>101.13751533310803</v>
      </c>
      <c r="AT39" s="37">
        <v>100.12320457138117</v>
      </c>
      <c r="AU39" s="37">
        <v>95.53319317539858</v>
      </c>
      <c r="AV39" s="37">
        <v>94.95260023878042</v>
      </c>
      <c r="AW39" s="37">
        <v>94.73228196092097</v>
      </c>
      <c r="AX39" s="37">
        <v>94.67208031140072</v>
      </c>
      <c r="AY39" s="37">
        <v>94.94272018673973</v>
      </c>
      <c r="AZ39" s="37">
        <v>94.99428137674329</v>
      </c>
      <c r="BA39" s="37">
        <v>94.9933173862484</v>
      </c>
      <c r="BB39" s="37">
        <v>95.71385199136826</v>
      </c>
      <c r="BC39" s="37">
        <v>97.74205272608262</v>
      </c>
      <c r="BD39" s="37">
        <v>100.23850219929686</v>
      </c>
      <c r="BE39" s="37">
        <v>99.67755889077712</v>
      </c>
      <c r="BF39" s="37">
        <v>99.81254987847426</v>
      </c>
      <c r="BG39" s="37">
        <v>95.82273884870037</v>
      </c>
      <c r="BH39" s="37">
        <v>95.99848120090684</v>
      </c>
      <c r="BI39" s="37">
        <v>95.82347576285785</v>
      </c>
      <c r="BJ39" s="37">
        <v>96.3682276348199</v>
      </c>
      <c r="BK39" s="93">
        <f t="shared" si="0"/>
        <v>0.5684952122903439</v>
      </c>
      <c r="BL39" s="93">
        <f t="shared" si="1"/>
        <v>1.791602463831083</v>
      </c>
    </row>
    <row r="40" spans="1:64" s="36" customFormat="1" ht="13.5">
      <c r="A40" s="3" t="s">
        <v>34</v>
      </c>
      <c r="B40" s="35">
        <v>1.890256266235088</v>
      </c>
      <c r="C40" s="35">
        <v>391.2474040169053</v>
      </c>
      <c r="D40" s="35">
        <v>346.7229277208181</v>
      </c>
      <c r="E40" s="35">
        <v>336.2699160764118</v>
      </c>
      <c r="F40" s="35">
        <v>226.99435098036315</v>
      </c>
      <c r="G40" s="35">
        <v>204.05228156723607</v>
      </c>
      <c r="H40" s="35">
        <v>171.14217104286217</v>
      </c>
      <c r="I40" s="35">
        <v>162.3613923573678</v>
      </c>
      <c r="J40" s="35">
        <v>135.73833373524224</v>
      </c>
      <c r="K40" s="35">
        <v>96.47780139679107</v>
      </c>
      <c r="L40" s="35">
        <v>172.40147490848074</v>
      </c>
      <c r="M40" s="35">
        <v>159.76705033480056</v>
      </c>
      <c r="N40" s="35">
        <v>136.10741219477418</v>
      </c>
      <c r="O40" s="35">
        <v>96.93251433174215</v>
      </c>
      <c r="P40" s="35">
        <v>94.20761916924613</v>
      </c>
      <c r="Q40" s="35">
        <v>88.5098284812384</v>
      </c>
      <c r="R40" s="35">
        <v>78.96377012521813</v>
      </c>
      <c r="S40" s="35">
        <v>81.85915964593019</v>
      </c>
      <c r="T40" s="35">
        <v>80.3500092674644</v>
      </c>
      <c r="U40" s="35">
        <v>82.49295293291507</v>
      </c>
      <c r="V40" s="35">
        <v>84.17008119871991</v>
      </c>
      <c r="W40" s="35">
        <v>89.95095550639915</v>
      </c>
      <c r="X40" s="35">
        <v>91.52336484035261</v>
      </c>
      <c r="Y40" s="35">
        <v>90.11855375792453</v>
      </c>
      <c r="Z40" s="35">
        <v>89.84686545210768</v>
      </c>
      <c r="AA40" s="35">
        <v>89.83240285513862</v>
      </c>
      <c r="AB40" s="35">
        <v>89.3455628967213</v>
      </c>
      <c r="AC40" s="35">
        <v>90.8887922161539</v>
      </c>
      <c r="AD40" s="35">
        <v>90.7822021952697</v>
      </c>
      <c r="AE40" s="35">
        <v>90.80569251235083</v>
      </c>
      <c r="AF40" s="35">
        <v>90.83218758601855</v>
      </c>
      <c r="AG40" s="35">
        <v>90.90494785649054</v>
      </c>
      <c r="AH40" s="35">
        <v>91.45393921853346</v>
      </c>
      <c r="AI40" s="35">
        <v>92.64742743035956</v>
      </c>
      <c r="AJ40" s="35">
        <v>92.97993360379986</v>
      </c>
      <c r="AK40" s="35">
        <v>93.67107320601546</v>
      </c>
      <c r="AL40" s="35">
        <v>96.30700659095977</v>
      </c>
      <c r="AM40" s="35">
        <v>100</v>
      </c>
      <c r="AN40" s="35">
        <v>100.21653349268713</v>
      </c>
      <c r="AO40" s="35">
        <v>105.71000436678104</v>
      </c>
      <c r="AP40" s="74">
        <v>99.33984591431995</v>
      </c>
      <c r="AQ40" s="35">
        <v>109.20683599222063</v>
      </c>
      <c r="AR40" s="35">
        <v>110.6408180826982</v>
      </c>
      <c r="AS40" s="35">
        <v>111.06708781268566</v>
      </c>
      <c r="AT40" s="35">
        <v>111.99352197878703</v>
      </c>
      <c r="AU40" s="35">
        <v>99.52705397806268</v>
      </c>
      <c r="AV40" s="35">
        <v>99.52705397806268</v>
      </c>
      <c r="AW40" s="35">
        <v>99.52705397806268</v>
      </c>
      <c r="AX40" s="35">
        <v>99.51404136665235</v>
      </c>
      <c r="AY40" s="35">
        <v>99.51404136665235</v>
      </c>
      <c r="AZ40" s="35">
        <v>99.51404136665235</v>
      </c>
      <c r="BA40" s="35">
        <v>99.51404136665235</v>
      </c>
      <c r="BB40" s="35">
        <v>99.63121461241957</v>
      </c>
      <c r="BC40" s="35">
        <v>99.56194711253252</v>
      </c>
      <c r="BD40" s="35">
        <v>99.56194711253252</v>
      </c>
      <c r="BE40" s="35">
        <v>99.56194711253252</v>
      </c>
      <c r="BF40" s="35">
        <v>72.09133302410812</v>
      </c>
      <c r="BG40" s="35">
        <v>72.11303012539175</v>
      </c>
      <c r="BH40" s="35">
        <v>72.11100365667792</v>
      </c>
      <c r="BI40" s="35">
        <v>72.1476599996186</v>
      </c>
      <c r="BJ40" s="35">
        <v>72.20655581156997</v>
      </c>
      <c r="BK40" s="92">
        <f t="shared" si="0"/>
        <v>0.08163232452955071</v>
      </c>
      <c r="BL40" s="92">
        <f t="shared" si="1"/>
        <v>-27.440836669942797</v>
      </c>
    </row>
    <row r="41" spans="1:64" ht="13.5" customHeight="1">
      <c r="A41" s="1" t="s">
        <v>35</v>
      </c>
      <c r="B41" s="37">
        <v>1.3726611647736964</v>
      </c>
      <c r="C41" s="37">
        <v>383.81949233915975</v>
      </c>
      <c r="D41" s="37">
        <v>347.1605172198698</v>
      </c>
      <c r="E41" s="37">
        <v>336.53387279794504</v>
      </c>
      <c r="F41" s="37">
        <v>224.65964920780905</v>
      </c>
      <c r="G41" s="37">
        <v>202.59154421988612</v>
      </c>
      <c r="H41" s="37">
        <v>169.23609478376565</v>
      </c>
      <c r="I41" s="37">
        <v>160.87117497433175</v>
      </c>
      <c r="J41" s="37">
        <v>140.6874473309192</v>
      </c>
      <c r="K41" s="37">
        <v>99.29365171430088</v>
      </c>
      <c r="L41" s="37">
        <v>177.79114269196472</v>
      </c>
      <c r="M41" s="37">
        <v>162.5792728481776</v>
      </c>
      <c r="N41" s="37">
        <v>141.79043873314083</v>
      </c>
      <c r="O41" s="37">
        <v>106.42206360620493</v>
      </c>
      <c r="P41" s="37">
        <v>102.10571491075116</v>
      </c>
      <c r="Q41" s="37">
        <v>93.89239690728802</v>
      </c>
      <c r="R41" s="37">
        <v>82.16668096644902</v>
      </c>
      <c r="S41" s="37">
        <v>84.88052972674069</v>
      </c>
      <c r="T41" s="37">
        <v>81.40902652834914</v>
      </c>
      <c r="U41" s="37">
        <v>83.47690574350335</v>
      </c>
      <c r="V41" s="37">
        <v>84.81699512190788</v>
      </c>
      <c r="W41" s="37">
        <v>89.02268554925425</v>
      </c>
      <c r="X41" s="37">
        <v>90.27422897298621</v>
      </c>
      <c r="Y41" s="37">
        <v>88.49341003962166</v>
      </c>
      <c r="Z41" s="37">
        <v>88.51910567173907</v>
      </c>
      <c r="AA41" s="37">
        <v>88.73976676496022</v>
      </c>
      <c r="AB41" s="37">
        <v>88.21821274834029</v>
      </c>
      <c r="AC41" s="37">
        <v>89.98059802940104</v>
      </c>
      <c r="AD41" s="37">
        <v>89.9165313934641</v>
      </c>
      <c r="AE41" s="37">
        <v>89.91663065774786</v>
      </c>
      <c r="AF41" s="37">
        <v>89.91663065774786</v>
      </c>
      <c r="AG41" s="37">
        <v>89.93039272602987</v>
      </c>
      <c r="AH41" s="37">
        <v>90.65788170507987</v>
      </c>
      <c r="AI41" s="37">
        <v>91.90549498274349</v>
      </c>
      <c r="AJ41" s="37">
        <v>92.35055412159537</v>
      </c>
      <c r="AK41" s="37">
        <v>93.11182089786527</v>
      </c>
      <c r="AL41" s="37">
        <v>95.67020677633853</v>
      </c>
      <c r="AM41" s="37">
        <v>100</v>
      </c>
      <c r="AN41" s="37">
        <v>100.04646044796348</v>
      </c>
      <c r="AO41" s="37">
        <v>106.8578817553251</v>
      </c>
      <c r="AP41" s="75">
        <v>98.63960191586284</v>
      </c>
      <c r="AQ41" s="37">
        <v>111.97498950591402</v>
      </c>
      <c r="AR41" s="37">
        <v>113.12728535710933</v>
      </c>
      <c r="AS41" s="37">
        <v>113.43751708988997</v>
      </c>
      <c r="AT41" s="37">
        <v>114.99005898366858</v>
      </c>
      <c r="AU41" s="37">
        <v>98.6321677685924</v>
      </c>
      <c r="AV41" s="37">
        <v>98.6321677685924</v>
      </c>
      <c r="AW41" s="37">
        <v>98.6321677685924</v>
      </c>
      <c r="AX41" s="37">
        <v>98.61424843723103</v>
      </c>
      <c r="AY41" s="37">
        <v>98.61424843723103</v>
      </c>
      <c r="AZ41" s="37">
        <v>98.61424843723103</v>
      </c>
      <c r="BA41" s="37">
        <v>98.61424843723103</v>
      </c>
      <c r="BB41" s="37">
        <v>98.76655406349572</v>
      </c>
      <c r="BC41" s="37">
        <v>98.76655406349572</v>
      </c>
      <c r="BD41" s="37">
        <v>98.76655406349572</v>
      </c>
      <c r="BE41" s="37">
        <v>98.76655406349572</v>
      </c>
      <c r="BF41" s="37">
        <v>61.366451561726215</v>
      </c>
      <c r="BG41" s="37">
        <v>61.239312764616024</v>
      </c>
      <c r="BH41" s="37">
        <v>61.235371867566094</v>
      </c>
      <c r="BI41" s="37">
        <v>61.235371867566094</v>
      </c>
      <c r="BJ41" s="37">
        <v>61.235371867566094</v>
      </c>
      <c r="BK41" s="93">
        <f t="shared" si="0"/>
        <v>0</v>
      </c>
      <c r="BL41" s="93">
        <f t="shared" si="1"/>
        <v>-37.904133694693186</v>
      </c>
    </row>
    <row r="42" spans="1:64" ht="13.5">
      <c r="A42" s="1" t="s">
        <v>36</v>
      </c>
      <c r="B42" s="37">
        <v>0.07197751030475656</v>
      </c>
      <c r="C42" s="37">
        <v>438.15082363841407</v>
      </c>
      <c r="D42" s="37">
        <v>378.38216381723316</v>
      </c>
      <c r="E42" s="37">
        <v>365.05268544898433</v>
      </c>
      <c r="F42" s="37">
        <v>242.07201877412186</v>
      </c>
      <c r="G42" s="37">
        <v>211.55436511127613</v>
      </c>
      <c r="H42" s="37">
        <v>195.4489854067624</v>
      </c>
      <c r="I42" s="37">
        <v>182.37380470907235</v>
      </c>
      <c r="J42" s="37">
        <v>162.06936653818266</v>
      </c>
      <c r="K42" s="37">
        <v>135.315126027342</v>
      </c>
      <c r="L42" s="37">
        <v>139.71951225453026</v>
      </c>
      <c r="M42" s="37">
        <v>128.02029910093142</v>
      </c>
      <c r="N42" s="37">
        <v>120.34612807393117</v>
      </c>
      <c r="O42" s="37">
        <v>83.71797493867268</v>
      </c>
      <c r="P42" s="37">
        <v>83.70082960299841</v>
      </c>
      <c r="Q42" s="37">
        <v>82.22622093930505</v>
      </c>
      <c r="R42" s="37">
        <v>73.22319972159761</v>
      </c>
      <c r="S42" s="37">
        <v>85.37185790125086</v>
      </c>
      <c r="T42" s="37">
        <v>86.3814563343105</v>
      </c>
      <c r="U42" s="37">
        <v>86.6303714490356</v>
      </c>
      <c r="V42" s="37">
        <v>88.75868036796544</v>
      </c>
      <c r="W42" s="37">
        <v>90.53859842786883</v>
      </c>
      <c r="X42" s="37">
        <v>91.22391908246702</v>
      </c>
      <c r="Y42" s="37">
        <v>90.23248749546897</v>
      </c>
      <c r="Z42" s="37">
        <v>90.3208082424801</v>
      </c>
      <c r="AA42" s="37">
        <v>89.83629918930117</v>
      </c>
      <c r="AB42" s="37">
        <v>89.58776361275972</v>
      </c>
      <c r="AC42" s="37">
        <v>90.03000628268701</v>
      </c>
      <c r="AD42" s="37">
        <v>90.02276275436797</v>
      </c>
      <c r="AE42" s="37">
        <v>90.11389592781522</v>
      </c>
      <c r="AF42" s="37">
        <v>90.11828407074404</v>
      </c>
      <c r="AG42" s="37">
        <v>90.11551312150048</v>
      </c>
      <c r="AH42" s="37">
        <v>90.2871984754223</v>
      </c>
      <c r="AI42" s="37">
        <v>91.28461563631758</v>
      </c>
      <c r="AJ42" s="37">
        <v>91.41001669155635</v>
      </c>
      <c r="AK42" s="37">
        <v>95.16352223687143</v>
      </c>
      <c r="AL42" s="37">
        <v>97.3404426348699</v>
      </c>
      <c r="AM42" s="37">
        <v>100</v>
      </c>
      <c r="AN42" s="37">
        <v>100.70482817894394</v>
      </c>
      <c r="AO42" s="37">
        <v>102.65358220779333</v>
      </c>
      <c r="AP42" s="75">
        <v>101.46430350890164</v>
      </c>
      <c r="AQ42" s="37">
        <v>101.48871024652497</v>
      </c>
      <c r="AR42" s="37">
        <v>101.81465880841594</v>
      </c>
      <c r="AS42" s="37">
        <v>101.42545961620854</v>
      </c>
      <c r="AT42" s="37">
        <v>101.81465880841594</v>
      </c>
      <c r="AU42" s="37">
        <v>101.77182340557673</v>
      </c>
      <c r="AV42" s="37">
        <v>101.77182340557673</v>
      </c>
      <c r="AW42" s="37">
        <v>101.77182340557673</v>
      </c>
      <c r="AX42" s="37">
        <v>101.77182340557673</v>
      </c>
      <c r="AY42" s="37">
        <v>101.77182340557673</v>
      </c>
      <c r="AZ42" s="37">
        <v>101.77182340557673</v>
      </c>
      <c r="BA42" s="37">
        <v>101.77182340557673</v>
      </c>
      <c r="BB42" s="37">
        <v>101.77182340557673</v>
      </c>
      <c r="BC42" s="37">
        <v>99.95273678874925</v>
      </c>
      <c r="BD42" s="37">
        <v>99.95273678874925</v>
      </c>
      <c r="BE42" s="37">
        <v>99.95273678874925</v>
      </c>
      <c r="BF42" s="37">
        <v>106.27331773096503</v>
      </c>
      <c r="BG42" s="37">
        <v>106.28131903290748</v>
      </c>
      <c r="BH42" s="37">
        <v>106.30325603994628</v>
      </c>
      <c r="BI42" s="37">
        <v>106.30325603994628</v>
      </c>
      <c r="BJ42" s="37">
        <v>106.3040645973477</v>
      </c>
      <c r="BK42" s="93">
        <f t="shared" si="0"/>
        <v>0.0007606139562881253</v>
      </c>
      <c r="BL42" s="93">
        <f t="shared" si="1"/>
        <v>4.453335943200386</v>
      </c>
    </row>
    <row r="43" spans="1:64" ht="13.5">
      <c r="A43" s="1" t="s">
        <v>37</v>
      </c>
      <c r="B43" s="37">
        <v>0.1422733753133578</v>
      </c>
      <c r="C43" s="37">
        <v>294.31328689765814</v>
      </c>
      <c r="D43" s="37">
        <v>255.07151537992888</v>
      </c>
      <c r="E43" s="37">
        <v>252.20783014207143</v>
      </c>
      <c r="F43" s="37">
        <v>170.492370263038</v>
      </c>
      <c r="G43" s="37">
        <v>143.54254605662925</v>
      </c>
      <c r="H43" s="37">
        <v>126.56497869735604</v>
      </c>
      <c r="I43" s="37">
        <v>119.90209912861694</v>
      </c>
      <c r="J43" s="37">
        <v>116.47184646140065</v>
      </c>
      <c r="K43" s="37">
        <v>97.69892743170874</v>
      </c>
      <c r="L43" s="37">
        <v>88.16761105019518</v>
      </c>
      <c r="M43" s="37">
        <v>105.86545275958426</v>
      </c>
      <c r="N43" s="37">
        <v>96.7592063391805</v>
      </c>
      <c r="O43" s="37">
        <v>67.68362643788288</v>
      </c>
      <c r="P43" s="37">
        <v>68.65557847142253</v>
      </c>
      <c r="Q43" s="37">
        <v>64.95625160827359</v>
      </c>
      <c r="R43" s="37">
        <v>64.21202938428034</v>
      </c>
      <c r="S43" s="37">
        <v>68.00253720936082</v>
      </c>
      <c r="T43" s="37">
        <v>70.13694206058257</v>
      </c>
      <c r="U43" s="37">
        <v>74.87253476583625</v>
      </c>
      <c r="V43" s="37">
        <v>79.68686387920918</v>
      </c>
      <c r="W43" s="37">
        <v>88.93344484748297</v>
      </c>
      <c r="X43" s="37">
        <v>89.9979283715901</v>
      </c>
      <c r="Y43" s="37">
        <v>90.31964737699684</v>
      </c>
      <c r="Z43" s="37">
        <v>89.82777385040482</v>
      </c>
      <c r="AA43" s="37">
        <v>88.23328093152655</v>
      </c>
      <c r="AB43" s="37">
        <v>87.5173025137705</v>
      </c>
      <c r="AC43" s="37">
        <v>89.9279462506516</v>
      </c>
      <c r="AD43" s="37">
        <v>89.82171447132392</v>
      </c>
      <c r="AE43" s="37">
        <v>89.97077763985249</v>
      </c>
      <c r="AF43" s="37">
        <v>90.05778166743642</v>
      </c>
      <c r="AG43" s="37">
        <v>90.64240831512916</v>
      </c>
      <c r="AH43" s="37">
        <v>91.22570734733075</v>
      </c>
      <c r="AI43" s="37">
        <v>93.26707366152964</v>
      </c>
      <c r="AJ43" s="37">
        <v>93.26707366152964</v>
      </c>
      <c r="AK43" s="37">
        <v>93.26707366152964</v>
      </c>
      <c r="AL43" s="37">
        <v>96.67662576404794</v>
      </c>
      <c r="AM43" s="37">
        <v>100</v>
      </c>
      <c r="AN43" s="37">
        <v>100.29879427616103</v>
      </c>
      <c r="AO43" s="37">
        <v>100.7299751449645</v>
      </c>
      <c r="AP43" s="75">
        <v>97.56787704789012</v>
      </c>
      <c r="AQ43" s="37">
        <v>98.425256667531</v>
      </c>
      <c r="AR43" s="37">
        <v>98.78280426614684</v>
      </c>
      <c r="AS43" s="37">
        <v>98.17815715517632</v>
      </c>
      <c r="AT43" s="37">
        <v>98.78280426614684</v>
      </c>
      <c r="AU43" s="37">
        <v>98.78280426614684</v>
      </c>
      <c r="AV43" s="37">
        <v>98.78280426614684</v>
      </c>
      <c r="AW43" s="37">
        <v>98.78280426614684</v>
      </c>
      <c r="AX43" s="37">
        <v>98.78280426614684</v>
      </c>
      <c r="AY43" s="37">
        <v>98.78280426614684</v>
      </c>
      <c r="AZ43" s="37">
        <v>98.78280426614684</v>
      </c>
      <c r="BA43" s="37">
        <v>98.78280426614684</v>
      </c>
      <c r="BB43" s="37">
        <v>98.87012519790328</v>
      </c>
      <c r="BC43" s="37">
        <v>98.87012519790328</v>
      </c>
      <c r="BD43" s="37">
        <v>98.87012519790328</v>
      </c>
      <c r="BE43" s="37">
        <v>98.87012519790328</v>
      </c>
      <c r="BF43" s="37">
        <v>84.17785694808188</v>
      </c>
      <c r="BG43" s="37">
        <v>84.17785694808188</v>
      </c>
      <c r="BH43" s="37">
        <v>84.17785694808188</v>
      </c>
      <c r="BI43" s="37">
        <v>84.17785694808188</v>
      </c>
      <c r="BJ43" s="37">
        <v>84.17785694808188</v>
      </c>
      <c r="BK43" s="93">
        <f t="shared" si="0"/>
        <v>0</v>
      </c>
      <c r="BL43" s="93">
        <f t="shared" si="1"/>
        <v>-14.784908594734148</v>
      </c>
    </row>
    <row r="44" spans="1:64" ht="15.75" customHeight="1">
      <c r="A44" s="1" t="s">
        <v>38</v>
      </c>
      <c r="B44" s="37">
        <v>0.30334421584327714</v>
      </c>
      <c r="C44" s="37">
        <v>499.45139597096943</v>
      </c>
      <c r="D44" s="37">
        <v>408.53064872809296</v>
      </c>
      <c r="E44" s="37">
        <v>393.8375443352304</v>
      </c>
      <c r="F44" s="37">
        <v>281.6349825109046</v>
      </c>
      <c r="G44" s="37">
        <v>258.78559097001954</v>
      </c>
      <c r="H44" s="37">
        <v>211.27141208785608</v>
      </c>
      <c r="I44" s="37">
        <v>199.5177620139236</v>
      </c>
      <c r="J44" s="37">
        <v>114.8089097385417</v>
      </c>
      <c r="K44" s="37">
        <v>68.4205463317342</v>
      </c>
      <c r="L44" s="37">
        <v>216.54863954517228</v>
      </c>
      <c r="M44" s="37">
        <v>194.69600817855988</v>
      </c>
      <c r="N44" s="37">
        <v>138.22497276199508</v>
      </c>
      <c r="O44" s="37">
        <v>67.90880550518425</v>
      </c>
      <c r="P44" s="37">
        <v>70.88015854691228</v>
      </c>
      <c r="Q44" s="37">
        <v>77.26178182950589</v>
      </c>
      <c r="R44" s="37">
        <v>73.39785000937782</v>
      </c>
      <c r="S44" s="37">
        <v>74.14697156364035</v>
      </c>
      <c r="T44" s="37">
        <v>80.6115920903375</v>
      </c>
      <c r="U44" s="37">
        <v>81.64528325064424</v>
      </c>
      <c r="V44" s="37">
        <v>82.68800975030295</v>
      </c>
      <c r="W44" s="37">
        <v>96.06785316672088</v>
      </c>
      <c r="X44" s="37">
        <v>100.17384155365231</v>
      </c>
      <c r="Y44" s="37">
        <v>99.49710195110372</v>
      </c>
      <c r="Z44" s="37">
        <v>97.55218838230074</v>
      </c>
      <c r="AA44" s="37">
        <v>97.53795449661582</v>
      </c>
      <c r="AB44" s="37">
        <v>97.37344392128335</v>
      </c>
      <c r="AC44" s="37">
        <v>97.23360196068293</v>
      </c>
      <c r="AD44" s="37">
        <v>96.849463144577</v>
      </c>
      <c r="AE44" s="37">
        <v>96.89244601191515</v>
      </c>
      <c r="AF44" s="37">
        <v>97.03277235881366</v>
      </c>
      <c r="AG44" s="37">
        <v>97.06595790844527</v>
      </c>
      <c r="AH44" s="37">
        <v>96.6386387063483</v>
      </c>
      <c r="AI44" s="37">
        <v>96.89160614991104</v>
      </c>
      <c r="AJ44" s="37">
        <v>96.88202740366799</v>
      </c>
      <c r="AK44" s="37">
        <v>96.88202740366799</v>
      </c>
      <c r="AL44" s="37">
        <v>99.48299918663182</v>
      </c>
      <c r="AM44" s="37">
        <v>100</v>
      </c>
      <c r="AN44" s="37">
        <v>100.83168584697098</v>
      </c>
      <c r="AO44" s="37">
        <v>103.57669357532217</v>
      </c>
      <c r="AP44" s="75">
        <v>102.8355069829552</v>
      </c>
      <c r="AQ44" s="37">
        <v>103.56877342195604</v>
      </c>
      <c r="AR44" s="37">
        <v>107.04519176846817</v>
      </c>
      <c r="AS44" s="37">
        <v>108.67355560389674</v>
      </c>
      <c r="AT44" s="37">
        <v>107.04519176846817</v>
      </c>
      <c r="AU44" s="37">
        <v>103.39292479205201</v>
      </c>
      <c r="AV44" s="37">
        <v>103.39292479205201</v>
      </c>
      <c r="AW44" s="37">
        <v>103.39292479205201</v>
      </c>
      <c r="AX44" s="37">
        <v>103.39292479205201</v>
      </c>
      <c r="AY44" s="37">
        <v>103.39292479205201</v>
      </c>
      <c r="AZ44" s="37">
        <v>103.39292479205201</v>
      </c>
      <c r="BA44" s="37">
        <v>103.39292479205201</v>
      </c>
      <c r="BB44" s="37">
        <v>103.39292479205201</v>
      </c>
      <c r="BC44" s="37">
        <v>103.39292479205201</v>
      </c>
      <c r="BD44" s="37">
        <v>103.39292479205201</v>
      </c>
      <c r="BE44" s="37">
        <v>103.39292479205201</v>
      </c>
      <c r="BF44" s="37">
        <v>106.84295517046584</v>
      </c>
      <c r="BG44" s="37">
        <v>107.55157477146643</v>
      </c>
      <c r="BH44" s="37">
        <v>107.55157477146643</v>
      </c>
      <c r="BI44" s="37">
        <v>107.77999475880075</v>
      </c>
      <c r="BJ44" s="37">
        <v>108.14680570766977</v>
      </c>
      <c r="BK44" s="93">
        <f t="shared" si="0"/>
        <v>0.34033305502556743</v>
      </c>
      <c r="BL44" s="93">
        <f t="shared" si="1"/>
        <v>4.597878360805581</v>
      </c>
    </row>
    <row r="45" spans="1:64" s="36" customFormat="1" ht="15.75" customHeight="1">
      <c r="A45" s="3" t="s">
        <v>39</v>
      </c>
      <c r="B45" s="35">
        <v>5.72780559494049</v>
      </c>
      <c r="C45" s="35">
        <v>109.11538947587837</v>
      </c>
      <c r="D45" s="35">
        <v>97.42392056763745</v>
      </c>
      <c r="E45" s="35">
        <v>73.64830101815487</v>
      </c>
      <c r="F45" s="35">
        <v>62.22741468955751</v>
      </c>
      <c r="G45" s="35">
        <v>56.15710084110479</v>
      </c>
      <c r="H45" s="35">
        <v>53.453562313885584</v>
      </c>
      <c r="I45" s="35">
        <v>54.471699531060956</v>
      </c>
      <c r="J45" s="35">
        <v>55.00076500556997</v>
      </c>
      <c r="K45" s="35">
        <v>50.699771218880514</v>
      </c>
      <c r="L45" s="35">
        <v>51.37908667319869</v>
      </c>
      <c r="M45" s="35">
        <v>56.09036481126798</v>
      </c>
      <c r="N45" s="35">
        <v>54.195514682492124</v>
      </c>
      <c r="O45" s="35">
        <v>57.16698645125756</v>
      </c>
      <c r="P45" s="35">
        <v>57.204606279953545</v>
      </c>
      <c r="Q45" s="35">
        <v>57.335962916271235</v>
      </c>
      <c r="R45" s="35">
        <v>57.436646472792866</v>
      </c>
      <c r="S45" s="35">
        <v>62.38960385665639</v>
      </c>
      <c r="T45" s="35">
        <v>62.68623841604024</v>
      </c>
      <c r="U45" s="35">
        <v>64.21641191619644</v>
      </c>
      <c r="V45" s="35">
        <v>66.26797165592154</v>
      </c>
      <c r="W45" s="35">
        <v>67.9102330387826</v>
      </c>
      <c r="X45" s="35">
        <v>69.08203963101509</v>
      </c>
      <c r="Y45" s="35">
        <v>67.99790086254501</v>
      </c>
      <c r="Z45" s="35">
        <v>68.0238569068161</v>
      </c>
      <c r="AA45" s="35">
        <v>72.40688453149488</v>
      </c>
      <c r="AB45" s="35">
        <v>72.37773061470222</v>
      </c>
      <c r="AC45" s="35">
        <v>70.91736602516977</v>
      </c>
      <c r="AD45" s="35">
        <v>71.38715526861144</v>
      </c>
      <c r="AE45" s="35">
        <v>71.48271712889678</v>
      </c>
      <c r="AF45" s="35">
        <v>71.70898238717504</v>
      </c>
      <c r="AG45" s="35">
        <v>71.95844110350089</v>
      </c>
      <c r="AH45" s="35">
        <v>72.69044140964498</v>
      </c>
      <c r="AI45" s="35">
        <v>72.765413161506</v>
      </c>
      <c r="AJ45" s="35">
        <v>72.37091777141706</v>
      </c>
      <c r="AK45" s="35">
        <v>72.44131106877013</v>
      </c>
      <c r="AL45" s="35">
        <v>73.02443216417318</v>
      </c>
      <c r="AM45" s="35">
        <v>100</v>
      </c>
      <c r="AN45" s="35">
        <v>96.3503427911835</v>
      </c>
      <c r="AO45" s="35">
        <v>97.46275014825666</v>
      </c>
      <c r="AP45" s="74">
        <v>115.04237241159312</v>
      </c>
      <c r="AQ45" s="35">
        <v>115.11550081264025</v>
      </c>
      <c r="AR45" s="35">
        <v>115.12179902019297</v>
      </c>
      <c r="AS45" s="35">
        <v>115.07972704789836</v>
      </c>
      <c r="AT45" s="35">
        <v>115.12179902019297</v>
      </c>
      <c r="AU45" s="35">
        <v>112.70201866094104</v>
      </c>
      <c r="AV45" s="35">
        <v>112.51600646793426</v>
      </c>
      <c r="AW45" s="35">
        <v>112.40579109708544</v>
      </c>
      <c r="AX45" s="35">
        <v>111.99599642108545</v>
      </c>
      <c r="AY45" s="35">
        <v>106.52853237862969</v>
      </c>
      <c r="AZ45" s="35">
        <v>106.34057480698429</v>
      </c>
      <c r="BA45" s="35">
        <v>106.21574806521272</v>
      </c>
      <c r="BB45" s="35">
        <v>106.16693833481285</v>
      </c>
      <c r="BC45" s="35">
        <v>106.33135109495548</v>
      </c>
      <c r="BD45" s="35">
        <v>117.4718004019852</v>
      </c>
      <c r="BE45" s="35">
        <v>136.2921975792244</v>
      </c>
      <c r="BF45" s="35">
        <v>134.87728658666708</v>
      </c>
      <c r="BG45" s="35">
        <v>134.68900133139087</v>
      </c>
      <c r="BH45" s="35">
        <v>134.66401038706016</v>
      </c>
      <c r="BI45" s="35">
        <v>134.2635843161304</v>
      </c>
      <c r="BJ45" s="35">
        <v>134.28431982946645</v>
      </c>
      <c r="BK45" s="92">
        <f t="shared" si="0"/>
        <v>0.01544388483421244</v>
      </c>
      <c r="BL45" s="92">
        <f t="shared" si="1"/>
        <v>19.90100014341654</v>
      </c>
    </row>
    <row r="46" spans="1:64" ht="13.5">
      <c r="A46" s="1" t="s">
        <v>40</v>
      </c>
      <c r="B46" s="37">
        <v>2.951641103701421</v>
      </c>
      <c r="C46" s="37">
        <v>154.7236787930078</v>
      </c>
      <c r="D46" s="37">
        <v>134.0938549543925</v>
      </c>
      <c r="E46" s="37">
        <v>64.48642084755947</v>
      </c>
      <c r="F46" s="37">
        <v>43.93137420069241</v>
      </c>
      <c r="G46" s="37">
        <v>25.650456775010316</v>
      </c>
      <c r="H46" s="37">
        <v>22.573174805330925</v>
      </c>
      <c r="I46" s="37">
        <v>21.484118128711465</v>
      </c>
      <c r="J46" s="37">
        <v>20.933243298421694</v>
      </c>
      <c r="K46" s="37">
        <v>17.494210475415528</v>
      </c>
      <c r="L46" s="37">
        <v>11.5432285870772</v>
      </c>
      <c r="M46" s="37">
        <v>9.996691700237447</v>
      </c>
      <c r="N46" s="37">
        <v>9.621609014239882</v>
      </c>
      <c r="O46" s="37">
        <v>11.545930817087857</v>
      </c>
      <c r="P46" s="37">
        <v>10.968634276233463</v>
      </c>
      <c r="Q46" s="37">
        <v>10.968634276233463</v>
      </c>
      <c r="R46" s="37">
        <v>10.968634276233463</v>
      </c>
      <c r="S46" s="37">
        <v>25.185233464390052</v>
      </c>
      <c r="T46" s="37">
        <v>25.221275575485947</v>
      </c>
      <c r="U46" s="37">
        <v>26.165123300988487</v>
      </c>
      <c r="V46" s="37">
        <v>29.290336857932918</v>
      </c>
      <c r="W46" s="37">
        <v>29.25872209321878</v>
      </c>
      <c r="X46" s="37">
        <v>27.62199077090327</v>
      </c>
      <c r="Y46" s="37">
        <v>27.62199077090327</v>
      </c>
      <c r="Z46" s="37">
        <v>27.935446636626526</v>
      </c>
      <c r="AA46" s="37">
        <v>35.594694443667045</v>
      </c>
      <c r="AB46" s="37">
        <v>35.342427386669335</v>
      </c>
      <c r="AC46" s="37">
        <v>30.946241913532234</v>
      </c>
      <c r="AD46" s="37">
        <v>30.760471265075715</v>
      </c>
      <c r="AE46" s="37">
        <v>30.760471265075715</v>
      </c>
      <c r="AF46" s="37">
        <v>30.760471265075715</v>
      </c>
      <c r="AG46" s="37">
        <v>31.121999062199997</v>
      </c>
      <c r="AH46" s="37">
        <v>32.675692916969425</v>
      </c>
      <c r="AI46" s="37">
        <v>32.675692916969425</v>
      </c>
      <c r="AJ46" s="37">
        <v>31.43989431968296</v>
      </c>
      <c r="AK46" s="37">
        <v>31.43989431968296</v>
      </c>
      <c r="AL46" s="37">
        <v>31.43989431968296</v>
      </c>
      <c r="AM46" s="37">
        <v>100</v>
      </c>
      <c r="AN46" s="37">
        <v>86.26710107811874</v>
      </c>
      <c r="AO46" s="37">
        <v>87.73940676439202</v>
      </c>
      <c r="AP46" s="75">
        <v>123.86874169253822</v>
      </c>
      <c r="AQ46" s="37">
        <v>123.86874169253822</v>
      </c>
      <c r="AR46" s="37">
        <v>124.53187166601303</v>
      </c>
      <c r="AS46" s="37">
        <v>124.35569726570063</v>
      </c>
      <c r="AT46" s="37">
        <v>124.53187166601303</v>
      </c>
      <c r="AU46" s="37">
        <v>121.71672340015262</v>
      </c>
      <c r="AV46" s="37">
        <v>121.71672340015262</v>
      </c>
      <c r="AW46" s="37">
        <v>121.71672340015262</v>
      </c>
      <c r="AX46" s="37">
        <v>121.71672340015262</v>
      </c>
      <c r="AY46" s="37">
        <v>121.34134637902089</v>
      </c>
      <c r="AZ46" s="37">
        <v>121.34134637902089</v>
      </c>
      <c r="BA46" s="37">
        <v>121.34134637902089</v>
      </c>
      <c r="BB46" s="37">
        <v>121.34134637902089</v>
      </c>
      <c r="BC46" s="37">
        <v>121.34134637902089</v>
      </c>
      <c r="BD46" s="37">
        <v>142.56714257579955</v>
      </c>
      <c r="BE46" s="37">
        <v>179.10445047211</v>
      </c>
      <c r="BF46" s="37">
        <v>179.10445047211</v>
      </c>
      <c r="BG46" s="37">
        <v>179.10445047211</v>
      </c>
      <c r="BH46" s="37">
        <v>179.10445047211</v>
      </c>
      <c r="BI46" s="37">
        <v>179.10445047211</v>
      </c>
      <c r="BJ46" s="37">
        <v>179.12289070536627</v>
      </c>
      <c r="BK46" s="93">
        <f t="shared" si="0"/>
        <v>0.010295798461541494</v>
      </c>
      <c r="BL46" s="93">
        <f t="shared" si="1"/>
        <v>47.1637468554643</v>
      </c>
    </row>
    <row r="47" spans="1:64" ht="13.5" customHeight="1">
      <c r="A47" s="1" t="s">
        <v>41</v>
      </c>
      <c r="B47" s="37">
        <v>0.40425794042639696</v>
      </c>
      <c r="C47" s="37">
        <v>82.91222726301574</v>
      </c>
      <c r="D47" s="37">
        <v>90.69309724028089</v>
      </c>
      <c r="E47" s="37">
        <v>90.89775121690032</v>
      </c>
      <c r="F47" s="37">
        <v>68.2500848778633</v>
      </c>
      <c r="G47" s="37">
        <v>82.74127840006453</v>
      </c>
      <c r="H47" s="37">
        <v>86.53180208440871</v>
      </c>
      <c r="I47" s="37">
        <v>86.82663838395084</v>
      </c>
      <c r="J47" s="37">
        <v>93.28427451096167</v>
      </c>
      <c r="K47" s="37">
        <v>84.63245090007408</v>
      </c>
      <c r="L47" s="37">
        <v>70.45225177583335</v>
      </c>
      <c r="M47" s="37">
        <v>80.05388146640821</v>
      </c>
      <c r="N47" s="37">
        <v>75.0865252382835</v>
      </c>
      <c r="O47" s="37">
        <v>68.52694548934113</v>
      </c>
      <c r="P47" s="37">
        <v>74.34650173608782</v>
      </c>
      <c r="Q47" s="37">
        <v>69.67184813456801</v>
      </c>
      <c r="R47" s="37">
        <v>67.49626405249232</v>
      </c>
      <c r="S47" s="37">
        <v>66.60078037595774</v>
      </c>
      <c r="T47" s="37">
        <v>67.73346893786939</v>
      </c>
      <c r="U47" s="37">
        <v>67.96299350221611</v>
      </c>
      <c r="V47" s="37">
        <v>70.28726641676252</v>
      </c>
      <c r="W47" s="37">
        <v>69.5148312695822</v>
      </c>
      <c r="X47" s="37">
        <v>65.87619217126645</v>
      </c>
      <c r="Y47" s="37">
        <v>66.42717923681913</v>
      </c>
      <c r="Z47" s="37">
        <v>64.94934092199279</v>
      </c>
      <c r="AA47" s="37">
        <v>83.73509872312502</v>
      </c>
      <c r="AB47" s="37">
        <v>80.64180807185848</v>
      </c>
      <c r="AC47" s="37">
        <v>82.14118935691734</v>
      </c>
      <c r="AD47" s="37">
        <v>83.7219389969924</v>
      </c>
      <c r="AE47" s="37">
        <v>84.6221510831334</v>
      </c>
      <c r="AF47" s="37">
        <v>86.82424082298246</v>
      </c>
      <c r="AG47" s="37">
        <v>87.53247097235105</v>
      </c>
      <c r="AH47" s="37">
        <v>88.97691857452152</v>
      </c>
      <c r="AI47" s="37">
        <v>88.92641527677229</v>
      </c>
      <c r="AJ47" s="37">
        <v>89.36907561911899</v>
      </c>
      <c r="AK47" s="37">
        <v>89.955810006551</v>
      </c>
      <c r="AL47" s="37">
        <v>95.7986734299798</v>
      </c>
      <c r="AM47" s="37">
        <v>100</v>
      </c>
      <c r="AN47" s="37">
        <v>100.25140057263668</v>
      </c>
      <c r="AO47" s="37">
        <v>101.34893976159844</v>
      </c>
      <c r="AP47" s="75">
        <v>98.87005376776094</v>
      </c>
      <c r="AQ47" s="37">
        <v>99.9606133357411</v>
      </c>
      <c r="AR47" s="37">
        <v>97.14399545206388</v>
      </c>
      <c r="AS47" s="37">
        <v>98.81052893329715</v>
      </c>
      <c r="AT47" s="37">
        <v>97.14399545206388</v>
      </c>
      <c r="AU47" s="37">
        <v>91.5380438938812</v>
      </c>
      <c r="AV47" s="37">
        <v>91.50341957131853</v>
      </c>
      <c r="AW47" s="37">
        <v>90.39457630061622</v>
      </c>
      <c r="AX47" s="37">
        <v>84.58832241357116</v>
      </c>
      <c r="AY47" s="37">
        <v>84.39225920578416</v>
      </c>
      <c r="AZ47" s="37">
        <v>82.04995961806522</v>
      </c>
      <c r="BA47" s="37">
        <v>80.28132816171531</v>
      </c>
      <c r="BB47" s="37">
        <v>79.58975820373985</v>
      </c>
      <c r="BC47" s="37">
        <v>80.56125590628317</v>
      </c>
      <c r="BD47" s="37">
        <v>83.72426482446897</v>
      </c>
      <c r="BE47" s="37">
        <v>84.22606781541347</v>
      </c>
      <c r="BF47" s="37">
        <v>84.72003287964898</v>
      </c>
      <c r="BG47" s="37">
        <v>83.6530802958207</v>
      </c>
      <c r="BH47" s="37">
        <v>83.2989913430863</v>
      </c>
      <c r="BI47" s="37">
        <v>82.55134602061561</v>
      </c>
      <c r="BJ47" s="37">
        <v>82.61807875954388</v>
      </c>
      <c r="BK47" s="93">
        <f t="shared" si="0"/>
        <v>0.08083785685528255</v>
      </c>
      <c r="BL47" s="93">
        <f t="shared" si="1"/>
        <v>-2.3292147164171553</v>
      </c>
    </row>
    <row r="48" spans="1:64" ht="13.5">
      <c r="A48" s="1" t="s">
        <v>42</v>
      </c>
      <c r="B48" s="37">
        <v>0.17106119343637677</v>
      </c>
      <c r="C48" s="37">
        <v>329.15939381603454</v>
      </c>
      <c r="D48" s="37">
        <v>379.6016337476459</v>
      </c>
      <c r="E48" s="37">
        <v>588.73079105685</v>
      </c>
      <c r="F48" s="37">
        <v>401.07285145730157</v>
      </c>
      <c r="G48" s="37">
        <v>335.97725784316447</v>
      </c>
      <c r="H48" s="37">
        <v>309.5414261527219</v>
      </c>
      <c r="I48" s="37">
        <v>295.10748388544306</v>
      </c>
      <c r="J48" s="37">
        <v>286.9925038312422</v>
      </c>
      <c r="K48" s="37">
        <v>156.151799151476</v>
      </c>
      <c r="L48" s="37">
        <v>129.80883698125163</v>
      </c>
      <c r="M48" s="37">
        <v>111.53699934929664</v>
      </c>
      <c r="N48" s="37">
        <v>105.9306353706497</v>
      </c>
      <c r="O48" s="37">
        <v>91.23222886642196</v>
      </c>
      <c r="P48" s="37">
        <v>93.18228723381209</v>
      </c>
      <c r="Q48" s="37">
        <v>77.29061854664701</v>
      </c>
      <c r="R48" s="37">
        <v>69.30804914819895</v>
      </c>
      <c r="S48" s="37">
        <v>69.87035592317962</v>
      </c>
      <c r="T48" s="37">
        <v>67.40991638487944</v>
      </c>
      <c r="U48" s="37">
        <v>67.40991638487944</v>
      </c>
      <c r="V48" s="37">
        <v>68.4306241764894</v>
      </c>
      <c r="W48" s="37">
        <v>66.99193756288838</v>
      </c>
      <c r="X48" s="37">
        <v>65.66802523874392</v>
      </c>
      <c r="Y48" s="37">
        <v>65.8215054921649</v>
      </c>
      <c r="Z48" s="37">
        <v>66.11573937450123</v>
      </c>
      <c r="AA48" s="37">
        <v>66.67103672745306</v>
      </c>
      <c r="AB48" s="37">
        <v>66.19398817937224</v>
      </c>
      <c r="AC48" s="37">
        <v>66.06875712517072</v>
      </c>
      <c r="AD48" s="37">
        <v>65.33626774767266</v>
      </c>
      <c r="AE48" s="37">
        <v>65.57896898219886</v>
      </c>
      <c r="AF48" s="37">
        <v>66.21386110610777</v>
      </c>
      <c r="AG48" s="37">
        <v>67.07134448088478</v>
      </c>
      <c r="AH48" s="37">
        <v>67.85055962014248</v>
      </c>
      <c r="AI48" s="37">
        <v>75.98327604308398</v>
      </c>
      <c r="AJ48" s="37">
        <v>77.19289268431788</v>
      </c>
      <c r="AK48" s="37">
        <v>77.41763857254828</v>
      </c>
      <c r="AL48" s="37">
        <v>79.470326992398</v>
      </c>
      <c r="AM48" s="37">
        <v>100</v>
      </c>
      <c r="AN48" s="37">
        <v>102.11808727970634</v>
      </c>
      <c r="AO48" s="37">
        <v>110.55355184278443</v>
      </c>
      <c r="AP48" s="75">
        <v>100.75107207734325</v>
      </c>
      <c r="AQ48" s="37">
        <v>100.62245085265033</v>
      </c>
      <c r="AR48" s="37">
        <v>104.0685737075704</v>
      </c>
      <c r="AS48" s="37">
        <v>100.61900157495687</v>
      </c>
      <c r="AT48" s="37">
        <v>104.0685737075704</v>
      </c>
      <c r="AU48" s="37">
        <v>94.71825377782139</v>
      </c>
      <c r="AV48" s="37">
        <v>88.57165500002934</v>
      </c>
      <c r="AW48" s="37">
        <v>87.6759491143607</v>
      </c>
      <c r="AX48" s="37">
        <v>87.6759491143607</v>
      </c>
      <c r="AY48" s="37">
        <v>87.1572883375477</v>
      </c>
      <c r="AZ48" s="37">
        <v>87.1572883375477</v>
      </c>
      <c r="BA48" s="37">
        <v>87.1572883375477</v>
      </c>
      <c r="BB48" s="37">
        <v>87.1572883375477</v>
      </c>
      <c r="BC48" s="37">
        <v>90.36659990633166</v>
      </c>
      <c r="BD48" s="37">
        <v>90.36659990633166</v>
      </c>
      <c r="BE48" s="37">
        <v>88.91506438747693</v>
      </c>
      <c r="BF48" s="37">
        <v>86.17568718085106</v>
      </c>
      <c r="BG48" s="37">
        <v>82.68196638752234</v>
      </c>
      <c r="BH48" s="37">
        <v>82.68196638752234</v>
      </c>
      <c r="BI48" s="37">
        <v>70.43826595087812</v>
      </c>
      <c r="BJ48" s="37">
        <v>70.64401171540423</v>
      </c>
      <c r="BK48" s="93">
        <f t="shared" si="0"/>
        <v>0.29209373874931543</v>
      </c>
      <c r="BL48" s="93">
        <f t="shared" si="1"/>
        <v>-19.426008581601735</v>
      </c>
    </row>
    <row r="49" spans="1:64" ht="13.5">
      <c r="A49" s="1" t="s">
        <v>43</v>
      </c>
      <c r="B49" s="37">
        <v>2.200845357376295</v>
      </c>
      <c r="C49" s="37">
        <v>78.54320128224906</v>
      </c>
      <c r="D49" s="37">
        <v>68.3964200600693</v>
      </c>
      <c r="E49" s="37">
        <v>67.3312982160476</v>
      </c>
      <c r="F49" s="37">
        <v>67.3511402980024</v>
      </c>
      <c r="G49" s="37">
        <v>67.11086103088226</v>
      </c>
      <c r="H49" s="37">
        <v>63.97193175978483</v>
      </c>
      <c r="I49" s="37">
        <v>66.83710810039965</v>
      </c>
      <c r="J49" s="37">
        <v>67.23013067063566</v>
      </c>
      <c r="K49" s="37">
        <v>65.44624828174638</v>
      </c>
      <c r="L49" s="37">
        <v>73.72632080760648</v>
      </c>
      <c r="M49" s="37">
        <v>82.27329941221701</v>
      </c>
      <c r="N49" s="37">
        <v>79.94724071164187</v>
      </c>
      <c r="O49" s="37">
        <v>85.61777905881573</v>
      </c>
      <c r="P49" s="37">
        <v>85.03249114393813</v>
      </c>
      <c r="Q49" s="37">
        <v>86.38671397187794</v>
      </c>
      <c r="R49" s="37">
        <v>87.10194025502717</v>
      </c>
      <c r="S49" s="37">
        <v>86.8472023039705</v>
      </c>
      <c r="T49" s="37">
        <v>87.22690844421231</v>
      </c>
      <c r="U49" s="37">
        <v>89.41095585108597</v>
      </c>
      <c r="V49" s="37">
        <v>90.70322712131107</v>
      </c>
      <c r="W49" s="37">
        <v>93.96238767877422</v>
      </c>
      <c r="X49" s="37">
        <v>97.92959811517072</v>
      </c>
      <c r="Y49" s="37">
        <v>95.79989504260482</v>
      </c>
      <c r="Z49" s="37">
        <v>95.88680885443937</v>
      </c>
      <c r="AA49" s="37">
        <v>95.60421325841165</v>
      </c>
      <c r="AB49" s="37">
        <v>96.26843571252986</v>
      </c>
      <c r="AC49" s="37">
        <v>96.26703733809516</v>
      </c>
      <c r="AD49" s="37">
        <v>97.0121249302678</v>
      </c>
      <c r="AE49" s="37">
        <v>97.03000501359799</v>
      </c>
      <c r="AF49" s="37">
        <v>97.0589340342602</v>
      </c>
      <c r="AG49" s="37">
        <v>97.14099019437403</v>
      </c>
      <c r="AH49" s="37">
        <v>97.18872912895971</v>
      </c>
      <c r="AI49" s="37">
        <v>97.18713176968832</v>
      </c>
      <c r="AJ49" s="37">
        <v>97.18998468956983</v>
      </c>
      <c r="AK49" s="37">
        <v>97.21559434509908</v>
      </c>
      <c r="AL49" s="37">
        <v>97.25323873812367</v>
      </c>
      <c r="AM49" s="37">
        <v>100</v>
      </c>
      <c r="AN49" s="37">
        <v>108.7085213282732</v>
      </c>
      <c r="AO49" s="37">
        <v>108.77179952953118</v>
      </c>
      <c r="AP49" s="75">
        <v>107.28635302973838</v>
      </c>
      <c r="AQ49" s="37">
        <v>107.28635302973838</v>
      </c>
      <c r="AR49" s="37">
        <v>106.66290871666341</v>
      </c>
      <c r="AS49" s="37">
        <v>106.75169371716456</v>
      </c>
      <c r="AT49" s="37">
        <v>106.66290871666341</v>
      </c>
      <c r="AU49" s="37">
        <v>105.89729525689008</v>
      </c>
      <c r="AV49" s="37">
        <v>105.89729525689008</v>
      </c>
      <c r="AW49" s="37">
        <v>105.88374909697652</v>
      </c>
      <c r="AX49" s="37">
        <v>105.88374909697652</v>
      </c>
      <c r="AY49" s="37">
        <v>92.23417124416216</v>
      </c>
      <c r="AZ49" s="37">
        <v>92.1752433313697</v>
      </c>
      <c r="BA49" s="37">
        <v>92.1752433313697</v>
      </c>
      <c r="BB49" s="37">
        <v>92.1752433313697</v>
      </c>
      <c r="BC49" s="37">
        <v>92.1752433313697</v>
      </c>
      <c r="BD49" s="37">
        <v>92.12104774117891</v>
      </c>
      <c r="BE49" s="37">
        <v>92.12104774117891</v>
      </c>
      <c r="BF49" s="37">
        <v>88.56085972591289</v>
      </c>
      <c r="BG49" s="37">
        <v>88.5383696241259</v>
      </c>
      <c r="BH49" s="37">
        <v>88.5383696241259</v>
      </c>
      <c r="BI49" s="37">
        <v>88.58521565863897</v>
      </c>
      <c r="BJ49" s="37">
        <v>88.58620059073769</v>
      </c>
      <c r="BK49" s="93">
        <f t="shared" si="0"/>
        <v>0.0011118470406188408</v>
      </c>
      <c r="BL49" s="93">
        <f t="shared" si="1"/>
        <v>-16.336358179380667</v>
      </c>
    </row>
    <row r="50" spans="1:64" s="36" customFormat="1" ht="13.5" customHeight="1">
      <c r="A50" s="3" t="s">
        <v>104</v>
      </c>
      <c r="B50" s="35">
        <v>5.288608119776438</v>
      </c>
      <c r="C50" s="35">
        <v>79.67345549665426</v>
      </c>
      <c r="D50" s="35">
        <v>81.60265995959803</v>
      </c>
      <c r="E50" s="35">
        <v>76.42827811661996</v>
      </c>
      <c r="F50" s="35">
        <v>64.59232550913657</v>
      </c>
      <c r="G50" s="35">
        <v>77.9124307847988</v>
      </c>
      <c r="H50" s="35">
        <v>72.6120527251973</v>
      </c>
      <c r="I50" s="35">
        <v>71.2480620439003</v>
      </c>
      <c r="J50" s="35">
        <v>69.29607113731169</v>
      </c>
      <c r="K50" s="35">
        <v>60.764731939233165</v>
      </c>
      <c r="L50" s="35">
        <v>62.386587993023504</v>
      </c>
      <c r="M50" s="35">
        <v>68.78375098112966</v>
      </c>
      <c r="N50" s="35">
        <v>68.36649487743541</v>
      </c>
      <c r="O50" s="35">
        <v>66.5415286258127</v>
      </c>
      <c r="P50" s="35">
        <v>69.42566231261438</v>
      </c>
      <c r="Q50" s="35">
        <v>69.48975483346254</v>
      </c>
      <c r="R50" s="35">
        <v>67.28240750699207</v>
      </c>
      <c r="S50" s="35">
        <v>64.66561085760024</v>
      </c>
      <c r="T50" s="35">
        <v>64.57282668655216</v>
      </c>
      <c r="U50" s="35">
        <v>65.52331336501634</v>
      </c>
      <c r="V50" s="35">
        <v>68.31604801104015</v>
      </c>
      <c r="W50" s="35">
        <v>67.98221002342667</v>
      </c>
      <c r="X50" s="35">
        <v>70.95313344927364</v>
      </c>
      <c r="Y50" s="35">
        <v>70.91648967515032</v>
      </c>
      <c r="Z50" s="35">
        <v>71.51104579256767</v>
      </c>
      <c r="AA50" s="35">
        <v>76.51384597379038</v>
      </c>
      <c r="AB50" s="35">
        <v>76.45238148834117</v>
      </c>
      <c r="AC50" s="35">
        <v>77.20306757697072</v>
      </c>
      <c r="AD50" s="35">
        <v>78.30566664916653</v>
      </c>
      <c r="AE50" s="35">
        <v>79.69607332592224</v>
      </c>
      <c r="AF50" s="35">
        <v>80.58582349561534</v>
      </c>
      <c r="AG50" s="35">
        <v>81.63364914220888</v>
      </c>
      <c r="AH50" s="35">
        <v>81.97426064597803</v>
      </c>
      <c r="AI50" s="35">
        <v>83.43519997579145</v>
      </c>
      <c r="AJ50" s="35">
        <v>84.4528315531393</v>
      </c>
      <c r="AK50" s="35">
        <v>89.16571562088474</v>
      </c>
      <c r="AL50" s="35">
        <v>90.23103488751563</v>
      </c>
      <c r="AM50" s="35">
        <v>100</v>
      </c>
      <c r="AN50" s="35">
        <v>105.85280813040916</v>
      </c>
      <c r="AO50" s="35">
        <v>107.36422349056133</v>
      </c>
      <c r="AP50" s="74">
        <v>103.78558065630394</v>
      </c>
      <c r="AQ50" s="35">
        <v>105.68910063893503</v>
      </c>
      <c r="AR50" s="35">
        <v>106.32001026327248</v>
      </c>
      <c r="AS50" s="35">
        <v>106.06054639053339</v>
      </c>
      <c r="AT50" s="35">
        <v>106.4184292548258</v>
      </c>
      <c r="AU50" s="35">
        <v>105.06949989212907</v>
      </c>
      <c r="AV50" s="35">
        <v>104.32062194236556</v>
      </c>
      <c r="AW50" s="35">
        <v>104.12363924285388</v>
      </c>
      <c r="AX50" s="35">
        <v>104.0159131210868</v>
      </c>
      <c r="AY50" s="35">
        <v>103.0484969432854</v>
      </c>
      <c r="AZ50" s="35">
        <v>103.62287140849764</v>
      </c>
      <c r="BA50" s="35">
        <v>103.43880799809693</v>
      </c>
      <c r="BB50" s="35">
        <v>103.74404859197399</v>
      </c>
      <c r="BC50" s="35">
        <v>104.29193211806181</v>
      </c>
      <c r="BD50" s="35">
        <v>103.90120101491421</v>
      </c>
      <c r="BE50" s="35">
        <v>104.54048298722333</v>
      </c>
      <c r="BF50" s="35">
        <v>103.15156567402252</v>
      </c>
      <c r="BG50" s="35">
        <v>103.78765163359512</v>
      </c>
      <c r="BH50" s="35">
        <v>104.41311909946747</v>
      </c>
      <c r="BI50" s="35">
        <v>104.70343841306364</v>
      </c>
      <c r="BJ50" s="35">
        <v>105.02243990778304</v>
      </c>
      <c r="BK50" s="92">
        <f t="shared" si="0"/>
        <v>0.3046714602255065</v>
      </c>
      <c r="BL50" s="92">
        <f t="shared" si="1"/>
        <v>0.9676661546243537</v>
      </c>
    </row>
    <row r="51" spans="1:64" s="36" customFormat="1" ht="13.5">
      <c r="A51" s="3" t="s">
        <v>44</v>
      </c>
      <c r="B51" s="35">
        <v>0.8883136263191933</v>
      </c>
      <c r="C51" s="35">
        <v>91.6829809789024</v>
      </c>
      <c r="D51" s="35">
        <v>97.29955133975761</v>
      </c>
      <c r="E51" s="35">
        <v>91.03649760509983</v>
      </c>
      <c r="F51" s="35">
        <v>82.0613930342636</v>
      </c>
      <c r="G51" s="35">
        <v>104.7184428105582</v>
      </c>
      <c r="H51" s="35">
        <v>91.50705796298053</v>
      </c>
      <c r="I51" s="35">
        <v>80.89765269823901</v>
      </c>
      <c r="J51" s="35">
        <v>75.96278644270434</v>
      </c>
      <c r="K51" s="35">
        <v>68.76293564675004</v>
      </c>
      <c r="L51" s="35">
        <v>69.55278092668384</v>
      </c>
      <c r="M51" s="35">
        <v>73.08977434223372</v>
      </c>
      <c r="N51" s="35">
        <v>71.69489743603786</v>
      </c>
      <c r="O51" s="35">
        <v>73.86947848879544</v>
      </c>
      <c r="P51" s="35">
        <v>77.06933617988312</v>
      </c>
      <c r="Q51" s="35">
        <v>75.54043929961226</v>
      </c>
      <c r="R51" s="35">
        <v>73.69351744567464</v>
      </c>
      <c r="S51" s="35">
        <v>74.65701282088388</v>
      </c>
      <c r="T51" s="35">
        <v>74.77095862799472</v>
      </c>
      <c r="U51" s="35">
        <v>77.12914652304102</v>
      </c>
      <c r="V51" s="35">
        <v>78.29470405264715</v>
      </c>
      <c r="W51" s="35">
        <v>77.72188002426667</v>
      </c>
      <c r="X51" s="35">
        <v>77.87742090010087</v>
      </c>
      <c r="Y51" s="35">
        <v>78.22400265558042</v>
      </c>
      <c r="Z51" s="35">
        <v>80.20787223524657</v>
      </c>
      <c r="AA51" s="35">
        <v>85.59890541522599</v>
      </c>
      <c r="AB51" s="35">
        <v>86.84377785290857</v>
      </c>
      <c r="AC51" s="35">
        <v>86.27147679092766</v>
      </c>
      <c r="AD51" s="35">
        <v>86.55223123177862</v>
      </c>
      <c r="AE51" s="35">
        <v>87.19937063653234</v>
      </c>
      <c r="AF51" s="35">
        <v>88.3686163713744</v>
      </c>
      <c r="AG51" s="35">
        <v>88.73890325019573</v>
      </c>
      <c r="AH51" s="35">
        <v>89.40108069199962</v>
      </c>
      <c r="AI51" s="35">
        <v>90.1485586738107</v>
      </c>
      <c r="AJ51" s="35">
        <v>90.946329941932</v>
      </c>
      <c r="AK51" s="35">
        <v>93.57461527176255</v>
      </c>
      <c r="AL51" s="35">
        <v>94.39203455499668</v>
      </c>
      <c r="AM51" s="35">
        <v>100</v>
      </c>
      <c r="AN51" s="35">
        <v>101.58321831785305</v>
      </c>
      <c r="AO51" s="35">
        <v>102.72463391679963</v>
      </c>
      <c r="AP51" s="74">
        <v>99.68115884842294</v>
      </c>
      <c r="AQ51" s="35">
        <v>101.20995716564715</v>
      </c>
      <c r="AR51" s="35">
        <v>101.84138356866553</v>
      </c>
      <c r="AS51" s="35">
        <v>102.71751571666927</v>
      </c>
      <c r="AT51" s="35">
        <v>101.953371453375</v>
      </c>
      <c r="AU51" s="35">
        <v>101.28109380863732</v>
      </c>
      <c r="AV51" s="35">
        <v>100.32765091524821</v>
      </c>
      <c r="AW51" s="35">
        <v>100.00871109211252</v>
      </c>
      <c r="AX51" s="35">
        <v>99.99660695391235</v>
      </c>
      <c r="AY51" s="35">
        <v>99.42686129560664</v>
      </c>
      <c r="AZ51" s="35">
        <v>99.60985101455533</v>
      </c>
      <c r="BA51" s="35">
        <v>99.45535187657188</v>
      </c>
      <c r="BB51" s="35">
        <v>99.74593319413404</v>
      </c>
      <c r="BC51" s="35">
        <v>100.82118934559622</v>
      </c>
      <c r="BD51" s="35">
        <v>101.36770223794822</v>
      </c>
      <c r="BE51" s="35">
        <v>100.98551654913943</v>
      </c>
      <c r="BF51" s="35">
        <v>95.25991781433778</v>
      </c>
      <c r="BG51" s="35">
        <v>95.04117560686214</v>
      </c>
      <c r="BH51" s="35">
        <v>94.63058258157649</v>
      </c>
      <c r="BI51" s="35">
        <v>94.2023089642523</v>
      </c>
      <c r="BJ51" s="35">
        <v>94.57700489995379</v>
      </c>
      <c r="BK51" s="92">
        <f t="shared" si="0"/>
        <v>0.3977566365636278</v>
      </c>
      <c r="BL51" s="92">
        <f t="shared" si="1"/>
        <v>-5.419785949793692</v>
      </c>
    </row>
    <row r="52" spans="1:64" ht="15.75" customHeight="1">
      <c r="A52" s="1" t="s">
        <v>45</v>
      </c>
      <c r="B52" s="37">
        <v>0.8883136263191933</v>
      </c>
      <c r="C52" s="37">
        <v>91.6829809789024</v>
      </c>
      <c r="D52" s="37">
        <v>97.29955133975761</v>
      </c>
      <c r="E52" s="37">
        <v>91.03649760509983</v>
      </c>
      <c r="F52" s="37">
        <v>82.0613930342636</v>
      </c>
      <c r="G52" s="37">
        <v>104.7184428105582</v>
      </c>
      <c r="H52" s="37">
        <v>91.50705796298053</v>
      </c>
      <c r="I52" s="37">
        <v>80.89765269823901</v>
      </c>
      <c r="J52" s="37">
        <v>75.96278644270434</v>
      </c>
      <c r="K52" s="37">
        <v>68.76293564675004</v>
      </c>
      <c r="L52" s="37">
        <v>69.55278092668384</v>
      </c>
      <c r="M52" s="37">
        <v>73.08977434223372</v>
      </c>
      <c r="N52" s="37">
        <v>71.69489743603786</v>
      </c>
      <c r="O52" s="37">
        <v>73.86947848879544</v>
      </c>
      <c r="P52" s="37">
        <v>77.06933617988312</v>
      </c>
      <c r="Q52" s="37">
        <v>75.54043929961226</v>
      </c>
      <c r="R52" s="37">
        <v>73.69351744567464</v>
      </c>
      <c r="S52" s="37">
        <v>74.65701282088388</v>
      </c>
      <c r="T52" s="37">
        <v>74.77095862799472</v>
      </c>
      <c r="U52" s="37">
        <v>77.12914652304102</v>
      </c>
      <c r="V52" s="37">
        <v>78.29470405264715</v>
      </c>
      <c r="W52" s="37">
        <v>77.72188002426667</v>
      </c>
      <c r="X52" s="37">
        <v>77.87742090010087</v>
      </c>
      <c r="Y52" s="37">
        <v>78.22400265558042</v>
      </c>
      <c r="Z52" s="37">
        <v>80.20787223524657</v>
      </c>
      <c r="AA52" s="37">
        <v>85.59890541522599</v>
      </c>
      <c r="AB52" s="37">
        <v>86.84377785290857</v>
      </c>
      <c r="AC52" s="37">
        <v>86.27147679092766</v>
      </c>
      <c r="AD52" s="37">
        <v>86.55223123177862</v>
      </c>
      <c r="AE52" s="37">
        <v>87.19937063653234</v>
      </c>
      <c r="AF52" s="37">
        <v>88.3686163713744</v>
      </c>
      <c r="AG52" s="37">
        <v>88.73890325019573</v>
      </c>
      <c r="AH52" s="37">
        <v>89.40108069199962</v>
      </c>
      <c r="AI52" s="37">
        <v>90.1485586738107</v>
      </c>
      <c r="AJ52" s="37">
        <v>90.946329941932</v>
      </c>
      <c r="AK52" s="37">
        <v>93.57461527176255</v>
      </c>
      <c r="AL52" s="37">
        <v>94.39203455499668</v>
      </c>
      <c r="AM52" s="37">
        <v>100</v>
      </c>
      <c r="AN52" s="37">
        <v>101.58321831785305</v>
      </c>
      <c r="AO52" s="37">
        <v>102.72463391679963</v>
      </c>
      <c r="AP52" s="75">
        <v>99.68115884842294</v>
      </c>
      <c r="AQ52" s="37">
        <v>101.20995716564715</v>
      </c>
      <c r="AR52" s="37">
        <v>101.84138356866553</v>
      </c>
      <c r="AS52" s="37">
        <v>102.71751571666927</v>
      </c>
      <c r="AT52" s="37">
        <v>101.953371453375</v>
      </c>
      <c r="AU52" s="37">
        <v>101.28109380863732</v>
      </c>
      <c r="AV52" s="37">
        <v>100.32765091524821</v>
      </c>
      <c r="AW52" s="37">
        <v>100.00871109211252</v>
      </c>
      <c r="AX52" s="37">
        <v>99.99660695391235</v>
      </c>
      <c r="AY52" s="37">
        <v>99.42686129560664</v>
      </c>
      <c r="AZ52" s="37">
        <v>99.60985101455533</v>
      </c>
      <c r="BA52" s="37">
        <v>99.45535187657188</v>
      </c>
      <c r="BB52" s="37">
        <v>99.74593319413404</v>
      </c>
      <c r="BC52" s="37">
        <v>100.82118934559622</v>
      </c>
      <c r="BD52" s="37">
        <v>101.36770223794822</v>
      </c>
      <c r="BE52" s="37">
        <v>100.98551654913943</v>
      </c>
      <c r="BF52" s="37">
        <v>95.25991781433778</v>
      </c>
      <c r="BG52" s="37">
        <v>95.04117560686214</v>
      </c>
      <c r="BH52" s="37">
        <v>94.63058258157649</v>
      </c>
      <c r="BI52" s="37">
        <v>94.2023089642523</v>
      </c>
      <c r="BJ52" s="37">
        <v>94.57700489995379</v>
      </c>
      <c r="BK52" s="93">
        <f t="shared" si="0"/>
        <v>0.3977566365636278</v>
      </c>
      <c r="BL52" s="93">
        <f t="shared" si="1"/>
        <v>-5.419785949793692</v>
      </c>
    </row>
    <row r="53" spans="1:64" s="36" customFormat="1" ht="13.5" customHeight="1">
      <c r="A53" s="3" t="s">
        <v>46</v>
      </c>
      <c r="B53" s="35">
        <v>0.4516710520463392</v>
      </c>
      <c r="C53" s="35">
        <v>76.55865392407158</v>
      </c>
      <c r="D53" s="35">
        <v>74.00132643919162</v>
      </c>
      <c r="E53" s="35">
        <v>67.5266531246794</v>
      </c>
      <c r="F53" s="35">
        <v>85.86035903368568</v>
      </c>
      <c r="G53" s="35">
        <v>102.76298015164757</v>
      </c>
      <c r="H53" s="35">
        <v>95.24734680084056</v>
      </c>
      <c r="I53" s="35">
        <v>89.6400316164423</v>
      </c>
      <c r="J53" s="35">
        <v>82.97898688453257</v>
      </c>
      <c r="K53" s="35">
        <v>71.96279490443915</v>
      </c>
      <c r="L53" s="35">
        <v>103.39997902341284</v>
      </c>
      <c r="M53" s="35">
        <v>116.34429375910915</v>
      </c>
      <c r="N53" s="35">
        <v>130.9546540398462</v>
      </c>
      <c r="O53" s="35">
        <v>126.48408985370635</v>
      </c>
      <c r="P53" s="35">
        <v>126.30817811614745</v>
      </c>
      <c r="Q53" s="35">
        <v>117.82864028729628</v>
      </c>
      <c r="R53" s="35">
        <v>117.09855305264202</v>
      </c>
      <c r="S53" s="35">
        <v>87.24551297823437</v>
      </c>
      <c r="T53" s="35">
        <v>88.26009944185378</v>
      </c>
      <c r="U53" s="35">
        <v>87.54637686759396</v>
      </c>
      <c r="V53" s="35">
        <v>88.81815921574031</v>
      </c>
      <c r="W53" s="35">
        <v>88.39820490098009</v>
      </c>
      <c r="X53" s="35">
        <v>88.60229397129542</v>
      </c>
      <c r="Y53" s="35">
        <v>88.26271272191245</v>
      </c>
      <c r="Z53" s="35">
        <v>88.89224342850228</v>
      </c>
      <c r="AA53" s="35">
        <v>90.35986232290716</v>
      </c>
      <c r="AB53" s="35">
        <v>89.66935714965905</v>
      </c>
      <c r="AC53" s="35">
        <v>89.51363801662903</v>
      </c>
      <c r="AD53" s="35">
        <v>90.87129990623943</v>
      </c>
      <c r="AE53" s="35">
        <v>91.61666810974445</v>
      </c>
      <c r="AF53" s="35">
        <v>91.70788266956325</v>
      </c>
      <c r="AG53" s="35">
        <v>92.78528870744074</v>
      </c>
      <c r="AH53" s="35">
        <v>91.20224887896732</v>
      </c>
      <c r="AI53" s="35">
        <v>91.33981761442807</v>
      </c>
      <c r="AJ53" s="35">
        <v>89.95037817379183</v>
      </c>
      <c r="AK53" s="35">
        <v>92.21543348194984</v>
      </c>
      <c r="AL53" s="35">
        <v>94.66697327331902</v>
      </c>
      <c r="AM53" s="35">
        <v>100</v>
      </c>
      <c r="AN53" s="35">
        <v>100.2980093375074</v>
      </c>
      <c r="AO53" s="35">
        <v>100.63494200624476</v>
      </c>
      <c r="AP53" s="74">
        <v>101.18627578378094</v>
      </c>
      <c r="AQ53" s="35">
        <v>101.7977910428285</v>
      </c>
      <c r="AR53" s="35">
        <v>104.27113187225284</v>
      </c>
      <c r="AS53" s="35">
        <v>103.18726846159176</v>
      </c>
      <c r="AT53" s="35">
        <v>104.27113187225284</v>
      </c>
      <c r="AU53" s="35">
        <v>103.55297527989364</v>
      </c>
      <c r="AV53" s="35">
        <v>103.07236783883633</v>
      </c>
      <c r="AW53" s="35">
        <v>103.1031847357505</v>
      </c>
      <c r="AX53" s="35">
        <v>103.1031847357505</v>
      </c>
      <c r="AY53" s="35">
        <v>102.23193172579805</v>
      </c>
      <c r="AZ53" s="35">
        <v>102.96792675094073</v>
      </c>
      <c r="BA53" s="35">
        <v>102.918232542278</v>
      </c>
      <c r="BB53" s="35">
        <v>102.85581683294076</v>
      </c>
      <c r="BC53" s="35">
        <v>101.48427683124976</v>
      </c>
      <c r="BD53" s="35">
        <v>101.25503457885975</v>
      </c>
      <c r="BE53" s="35">
        <v>101.36033966393045</v>
      </c>
      <c r="BF53" s="35">
        <v>94.97905699422083</v>
      </c>
      <c r="BG53" s="35">
        <v>95.78941316208419</v>
      </c>
      <c r="BH53" s="35">
        <v>96.40373474875723</v>
      </c>
      <c r="BI53" s="35">
        <v>97.17768034022232</v>
      </c>
      <c r="BJ53" s="35">
        <v>97.59970216680267</v>
      </c>
      <c r="BK53" s="92">
        <f t="shared" si="0"/>
        <v>0.4342785556342079</v>
      </c>
      <c r="BL53" s="92">
        <f t="shared" si="1"/>
        <v>-5.337839546909279</v>
      </c>
    </row>
    <row r="54" spans="1:64" ht="13.5">
      <c r="A54" s="1" t="s">
        <v>46</v>
      </c>
      <c r="B54" s="37">
        <v>0.4516710520463392</v>
      </c>
      <c r="C54" s="37">
        <v>76.55865392407158</v>
      </c>
      <c r="D54" s="37">
        <v>74.00132643919162</v>
      </c>
      <c r="E54" s="37">
        <v>67.5266531246794</v>
      </c>
      <c r="F54" s="37">
        <v>85.86035903368568</v>
      </c>
      <c r="G54" s="37">
        <v>102.76298015164757</v>
      </c>
      <c r="H54" s="37">
        <v>95.24734680084056</v>
      </c>
      <c r="I54" s="37">
        <v>89.6400316164423</v>
      </c>
      <c r="J54" s="37">
        <v>82.97898688453257</v>
      </c>
      <c r="K54" s="37">
        <v>71.96279490443915</v>
      </c>
      <c r="L54" s="37">
        <v>103.39997902341284</v>
      </c>
      <c r="M54" s="37">
        <v>116.34429375910915</v>
      </c>
      <c r="N54" s="37">
        <v>130.9546540398462</v>
      </c>
      <c r="O54" s="37">
        <v>126.48408985370635</v>
      </c>
      <c r="P54" s="37">
        <v>126.30817811614745</v>
      </c>
      <c r="Q54" s="37">
        <v>117.82864028729628</v>
      </c>
      <c r="R54" s="37">
        <v>117.09855305264202</v>
      </c>
      <c r="S54" s="37">
        <v>87.24551297823437</v>
      </c>
      <c r="T54" s="37">
        <v>88.26009944185378</v>
      </c>
      <c r="U54" s="37">
        <v>87.54637686759396</v>
      </c>
      <c r="V54" s="37">
        <v>88.81815921574031</v>
      </c>
      <c r="W54" s="37">
        <v>88.39820490098009</v>
      </c>
      <c r="X54" s="37">
        <v>88.60229397129542</v>
      </c>
      <c r="Y54" s="37">
        <v>88.26271272191245</v>
      </c>
      <c r="Z54" s="37">
        <v>88.89224342850228</v>
      </c>
      <c r="AA54" s="37">
        <v>90.35986232290716</v>
      </c>
      <c r="AB54" s="37">
        <v>89.66935714965905</v>
      </c>
      <c r="AC54" s="37">
        <v>89.51363801662903</v>
      </c>
      <c r="AD54" s="37">
        <v>90.87129990623943</v>
      </c>
      <c r="AE54" s="37">
        <v>91.61666810974445</v>
      </c>
      <c r="AF54" s="37">
        <v>91.70788266956325</v>
      </c>
      <c r="AG54" s="37">
        <v>92.78528870744074</v>
      </c>
      <c r="AH54" s="37">
        <v>91.20224887896732</v>
      </c>
      <c r="AI54" s="37">
        <v>91.33981761442807</v>
      </c>
      <c r="AJ54" s="37">
        <v>89.95037817379183</v>
      </c>
      <c r="AK54" s="37">
        <v>92.21543348194984</v>
      </c>
      <c r="AL54" s="37">
        <v>94.66697327331902</v>
      </c>
      <c r="AM54" s="37">
        <v>100</v>
      </c>
      <c r="AN54" s="37">
        <v>100.2980093375074</v>
      </c>
      <c r="AO54" s="37">
        <v>100.63494200624476</v>
      </c>
      <c r="AP54" s="75">
        <v>101.18627578378094</v>
      </c>
      <c r="AQ54" s="37">
        <v>101.7977910428285</v>
      </c>
      <c r="AR54" s="37">
        <v>104.27113187225284</v>
      </c>
      <c r="AS54" s="37">
        <v>103.18726846159176</v>
      </c>
      <c r="AT54" s="37">
        <v>104.27113187225284</v>
      </c>
      <c r="AU54" s="37">
        <v>103.55297527989364</v>
      </c>
      <c r="AV54" s="37">
        <v>103.07236783883633</v>
      </c>
      <c r="AW54" s="37">
        <v>103.1031847357505</v>
      </c>
      <c r="AX54" s="37">
        <v>103.1031847357505</v>
      </c>
      <c r="AY54" s="37">
        <v>102.23193172579805</v>
      </c>
      <c r="AZ54" s="37">
        <v>102.96792675094073</v>
      </c>
      <c r="BA54" s="37">
        <v>102.918232542278</v>
      </c>
      <c r="BB54" s="37">
        <v>102.85581683294076</v>
      </c>
      <c r="BC54" s="37">
        <v>101.48427683124976</v>
      </c>
      <c r="BD54" s="37">
        <v>101.25503457885975</v>
      </c>
      <c r="BE54" s="37">
        <v>101.36033966393045</v>
      </c>
      <c r="BF54" s="37">
        <v>94.97905699422083</v>
      </c>
      <c r="BG54" s="37">
        <v>95.78941316208419</v>
      </c>
      <c r="BH54" s="37">
        <v>96.40373474875723</v>
      </c>
      <c r="BI54" s="37">
        <v>97.17768034022232</v>
      </c>
      <c r="BJ54" s="37">
        <v>97.59970216680267</v>
      </c>
      <c r="BK54" s="93">
        <f t="shared" si="0"/>
        <v>0.4342785556342079</v>
      </c>
      <c r="BL54" s="93">
        <f t="shared" si="1"/>
        <v>-5.337839546909279</v>
      </c>
    </row>
    <row r="55" spans="1:64" s="36" customFormat="1" ht="13.5">
      <c r="A55" s="3" t="s">
        <v>47</v>
      </c>
      <c r="B55" s="35">
        <v>0.3553733997962228</v>
      </c>
      <c r="C55" s="35">
        <v>43.31084122942925</v>
      </c>
      <c r="D55" s="35">
        <v>43.00760763026049</v>
      </c>
      <c r="E55" s="35">
        <v>41.064027304216104</v>
      </c>
      <c r="F55" s="35">
        <v>49.27490000623587</v>
      </c>
      <c r="G55" s="35">
        <v>66.82429431355729</v>
      </c>
      <c r="H55" s="35">
        <v>60.0521322903636</v>
      </c>
      <c r="I55" s="35">
        <v>56.07357264083778</v>
      </c>
      <c r="J55" s="35">
        <v>53.26851619206907</v>
      </c>
      <c r="K55" s="35">
        <v>47.66308074375686</v>
      </c>
      <c r="L55" s="35">
        <v>75.82315858451275</v>
      </c>
      <c r="M55" s="35">
        <v>78.41703770114457</v>
      </c>
      <c r="N55" s="35">
        <v>62.979787808034764</v>
      </c>
      <c r="O55" s="35">
        <v>61.025729891422706</v>
      </c>
      <c r="P55" s="35">
        <v>65.43684038443575</v>
      </c>
      <c r="Q55" s="35">
        <v>71.14362817643787</v>
      </c>
      <c r="R55" s="35">
        <v>69.2463833120969</v>
      </c>
      <c r="S55" s="35">
        <v>69.58933282449644</v>
      </c>
      <c r="T55" s="35">
        <v>69.50147851611499</v>
      </c>
      <c r="U55" s="35">
        <v>71.85488671874499</v>
      </c>
      <c r="V55" s="35">
        <v>72.91215671113858</v>
      </c>
      <c r="W55" s="35">
        <v>72.92187524953255</v>
      </c>
      <c r="X55" s="35">
        <v>73.5105155082924</v>
      </c>
      <c r="Y55" s="35">
        <v>73.83835441603226</v>
      </c>
      <c r="Z55" s="35">
        <v>73.97555966039695</v>
      </c>
      <c r="AA55" s="35">
        <v>78.02434766348064</v>
      </c>
      <c r="AB55" s="35">
        <v>76.64747470041247</v>
      </c>
      <c r="AC55" s="35">
        <v>76.57375399331185</v>
      </c>
      <c r="AD55" s="35">
        <v>76.83231871461281</v>
      </c>
      <c r="AE55" s="35">
        <v>78.87070592511269</v>
      </c>
      <c r="AF55" s="35">
        <v>79.20570246422275</v>
      </c>
      <c r="AG55" s="35">
        <v>81.44268201486706</v>
      </c>
      <c r="AH55" s="35">
        <v>83.25936217336131</v>
      </c>
      <c r="AI55" s="35">
        <v>83.78873381535091</v>
      </c>
      <c r="AJ55" s="35">
        <v>84.488512874037</v>
      </c>
      <c r="AK55" s="35">
        <v>88.05774195323718</v>
      </c>
      <c r="AL55" s="35">
        <v>89.14453788462113</v>
      </c>
      <c r="AM55" s="35">
        <v>100</v>
      </c>
      <c r="AN55" s="35">
        <v>105.03335861107928</v>
      </c>
      <c r="AO55" s="35">
        <v>105.47820905338183</v>
      </c>
      <c r="AP55" s="74">
        <v>103.40868587658613</v>
      </c>
      <c r="AQ55" s="35">
        <v>107.28464242486254</v>
      </c>
      <c r="AR55" s="35">
        <v>108.77638374313803</v>
      </c>
      <c r="AS55" s="35">
        <v>107.60127737829664</v>
      </c>
      <c r="AT55" s="35">
        <v>108.98093783784671</v>
      </c>
      <c r="AU55" s="35">
        <v>108.5794316647223</v>
      </c>
      <c r="AV55" s="35">
        <v>108.28473080449017</v>
      </c>
      <c r="AW55" s="35">
        <v>108.09065605979846</v>
      </c>
      <c r="AX55" s="35">
        <v>108.1780478038469</v>
      </c>
      <c r="AY55" s="35">
        <v>100.91746153136152</v>
      </c>
      <c r="AZ55" s="35">
        <v>106.31917898824953</v>
      </c>
      <c r="BA55" s="35">
        <v>105.88797131492728</v>
      </c>
      <c r="BB55" s="35">
        <v>105.67129660815328</v>
      </c>
      <c r="BC55" s="35">
        <v>104.12483012217953</v>
      </c>
      <c r="BD55" s="35">
        <v>104.65094319128305</v>
      </c>
      <c r="BE55" s="35">
        <v>107.77518402937238</v>
      </c>
      <c r="BF55" s="35">
        <v>103.25465459658088</v>
      </c>
      <c r="BG55" s="35">
        <v>103.28276038600123</v>
      </c>
      <c r="BH55" s="35">
        <v>104.21357441495849</v>
      </c>
      <c r="BI55" s="35">
        <v>103.67236904019279</v>
      </c>
      <c r="BJ55" s="35">
        <v>105.29463874349564</v>
      </c>
      <c r="BK55" s="92">
        <f t="shared" si="0"/>
        <v>1.5648043141311092</v>
      </c>
      <c r="BL55" s="92">
        <f t="shared" si="1"/>
        <v>-2.665429002360611</v>
      </c>
    </row>
    <row r="56" spans="1:64" ht="13.5" customHeight="1">
      <c r="A56" s="1" t="s">
        <v>48</v>
      </c>
      <c r="B56" s="37">
        <v>0.3553733997962228</v>
      </c>
      <c r="C56" s="37">
        <v>43.31084122942925</v>
      </c>
      <c r="D56" s="37">
        <v>43.00760763026049</v>
      </c>
      <c r="E56" s="37">
        <v>41.064027304216104</v>
      </c>
      <c r="F56" s="37">
        <v>49.27490000623587</v>
      </c>
      <c r="G56" s="37">
        <v>66.82429431355729</v>
      </c>
      <c r="H56" s="37">
        <v>60.0521322903636</v>
      </c>
      <c r="I56" s="37">
        <v>56.07357264083778</v>
      </c>
      <c r="J56" s="37">
        <v>53.26851619206907</v>
      </c>
      <c r="K56" s="37">
        <v>47.66308074375686</v>
      </c>
      <c r="L56" s="71">
        <v>75.82315858451275</v>
      </c>
      <c r="M56" s="71">
        <v>78.41703770114457</v>
      </c>
      <c r="N56" s="71">
        <v>62.979787808034764</v>
      </c>
      <c r="O56" s="71">
        <v>61.025729891422706</v>
      </c>
      <c r="P56" s="71">
        <v>65.43684038443575</v>
      </c>
      <c r="Q56" s="71">
        <v>71.14362817643787</v>
      </c>
      <c r="R56" s="71">
        <v>69.2463833120969</v>
      </c>
      <c r="S56" s="71">
        <v>69.58933282449644</v>
      </c>
      <c r="T56" s="71">
        <v>69.50147851611499</v>
      </c>
      <c r="U56" s="71">
        <v>71.85488671874499</v>
      </c>
      <c r="V56" s="71">
        <v>72.91215671113858</v>
      </c>
      <c r="W56" s="71">
        <v>72.92187524953255</v>
      </c>
      <c r="X56" s="71">
        <v>73.5105155082924</v>
      </c>
      <c r="Y56" s="71">
        <v>73.83835441603226</v>
      </c>
      <c r="Z56" s="71">
        <v>73.97555966039695</v>
      </c>
      <c r="AA56" s="71">
        <v>78.02434766348064</v>
      </c>
      <c r="AB56" s="71">
        <v>76.64747470041247</v>
      </c>
      <c r="AC56" s="71">
        <v>76.57375399331185</v>
      </c>
      <c r="AD56" s="71">
        <v>76.83231871461281</v>
      </c>
      <c r="AE56" s="71">
        <v>78.87070592511269</v>
      </c>
      <c r="AF56" s="71">
        <v>79.20570246422275</v>
      </c>
      <c r="AG56" s="71">
        <v>81.44268201486706</v>
      </c>
      <c r="AH56" s="71">
        <v>83.25936217336131</v>
      </c>
      <c r="AI56" s="71">
        <v>83.78873381535091</v>
      </c>
      <c r="AJ56" s="71">
        <v>84.488512874037</v>
      </c>
      <c r="AK56" s="71">
        <v>88.05774195323718</v>
      </c>
      <c r="AL56" s="71">
        <v>89.14453788462113</v>
      </c>
      <c r="AM56" s="71">
        <v>100</v>
      </c>
      <c r="AN56" s="71">
        <v>105.03335861107928</v>
      </c>
      <c r="AO56" s="71">
        <v>105.47820905338183</v>
      </c>
      <c r="AP56" s="71">
        <v>103.40868587658613</v>
      </c>
      <c r="AQ56" s="71">
        <v>107.28464242486254</v>
      </c>
      <c r="AR56" s="71">
        <v>108.77638374313803</v>
      </c>
      <c r="AS56" s="71">
        <v>107.60127737829664</v>
      </c>
      <c r="AT56" s="71">
        <v>108.98093783784671</v>
      </c>
      <c r="AU56" s="71">
        <v>108.5794316647223</v>
      </c>
      <c r="AV56" s="71">
        <v>108.28473080449017</v>
      </c>
      <c r="AW56" s="71">
        <v>108.09065605979846</v>
      </c>
      <c r="AX56" s="71">
        <v>108.1780478038469</v>
      </c>
      <c r="AY56" s="71">
        <v>100.91746153136152</v>
      </c>
      <c r="AZ56" s="71">
        <v>106.31917898824953</v>
      </c>
      <c r="BA56" s="71">
        <v>105.88797131492728</v>
      </c>
      <c r="BB56" s="71">
        <v>105.67129660815328</v>
      </c>
      <c r="BC56" s="71">
        <v>104.12483012217953</v>
      </c>
      <c r="BD56" s="71">
        <v>104.65094319128305</v>
      </c>
      <c r="BE56" s="71">
        <v>107.77518402937238</v>
      </c>
      <c r="BF56" s="71">
        <v>103.25465459658088</v>
      </c>
      <c r="BG56" s="71">
        <v>103.28276038600123</v>
      </c>
      <c r="BH56" s="71">
        <v>104.21357441495849</v>
      </c>
      <c r="BI56" s="71">
        <v>103.67236904019279</v>
      </c>
      <c r="BJ56" s="71">
        <v>105.29463874349564</v>
      </c>
      <c r="BK56" s="95">
        <f t="shared" si="0"/>
        <v>1.5648043141311092</v>
      </c>
      <c r="BL56" s="95">
        <f t="shared" si="1"/>
        <v>-2.665429002360611</v>
      </c>
    </row>
    <row r="57" spans="1:64" s="36" customFormat="1" ht="13.5">
      <c r="A57" s="3" t="s">
        <v>159</v>
      </c>
      <c r="B57" s="35">
        <v>0.06218128909368491</v>
      </c>
      <c r="C57" s="35">
        <v>260.97710355088554</v>
      </c>
      <c r="D57" s="35">
        <v>292.9365917452929</v>
      </c>
      <c r="E57" s="35">
        <v>270.0956077115421</v>
      </c>
      <c r="F57" s="35">
        <v>214.16798009073764</v>
      </c>
      <c r="G57" s="35">
        <v>216.07299255297593</v>
      </c>
      <c r="H57" s="35">
        <v>205.47487682297907</v>
      </c>
      <c r="I57" s="35">
        <v>188.83337587083696</v>
      </c>
      <c r="J57" s="35">
        <v>159.1891954189872</v>
      </c>
      <c r="K57" s="35">
        <v>138.0392379105958</v>
      </c>
      <c r="L57" s="35">
        <v>155.3449753486038</v>
      </c>
      <c r="M57" s="35">
        <v>146.44884925422343</v>
      </c>
      <c r="N57" s="35">
        <v>105.18709783629816</v>
      </c>
      <c r="O57" s="35">
        <v>106.31360935954902</v>
      </c>
      <c r="P57" s="35">
        <v>106.55641101354925</v>
      </c>
      <c r="Q57" s="35">
        <v>88.89674310399944</v>
      </c>
      <c r="R57" s="35">
        <v>89.0797523564358</v>
      </c>
      <c r="S57" s="35">
        <v>86.68513669125277</v>
      </c>
      <c r="T57" s="35">
        <v>84.62888727374511</v>
      </c>
      <c r="U57" s="35">
        <v>86.6207856553158</v>
      </c>
      <c r="V57" s="35">
        <v>87.91631138135706</v>
      </c>
      <c r="W57" s="35">
        <v>87.26831422801412</v>
      </c>
      <c r="X57" s="35">
        <v>87.35128991893814</v>
      </c>
      <c r="Y57" s="35">
        <v>86.25806469080997</v>
      </c>
      <c r="Z57" s="35">
        <v>83.78668853893747</v>
      </c>
      <c r="AA57" s="35">
        <v>86.32836419429682</v>
      </c>
      <c r="AB57" s="35">
        <v>85.5613944276509</v>
      </c>
      <c r="AC57" s="35">
        <v>85.66894396891932</v>
      </c>
      <c r="AD57" s="35">
        <v>85.05935024707966</v>
      </c>
      <c r="AE57" s="35">
        <v>86.3495320143492</v>
      </c>
      <c r="AF57" s="35">
        <v>86.35166370524928</v>
      </c>
      <c r="AG57" s="35">
        <v>89.63930907626396</v>
      </c>
      <c r="AH57" s="35">
        <v>91.32194717308128</v>
      </c>
      <c r="AI57" s="35">
        <v>91.50964606416349</v>
      </c>
      <c r="AJ57" s="35">
        <v>92.3805843543521</v>
      </c>
      <c r="AK57" s="35">
        <v>95.2332893093633</v>
      </c>
      <c r="AL57" s="35">
        <v>96.41112912806996</v>
      </c>
      <c r="AM57" s="35">
        <v>100</v>
      </c>
      <c r="AN57" s="35">
        <v>100</v>
      </c>
      <c r="AO57" s="35">
        <v>100.64234226779337</v>
      </c>
      <c r="AP57" s="74">
        <v>99.87070671332948</v>
      </c>
      <c r="AQ57" s="35">
        <v>101.52572083533411</v>
      </c>
      <c r="AR57" s="35">
        <v>105.74336133905263</v>
      </c>
      <c r="AS57" s="35">
        <v>105.53995486678726</v>
      </c>
      <c r="AT57" s="35">
        <v>105.74336133905263</v>
      </c>
      <c r="AU57" s="35">
        <v>102.38476022647323</v>
      </c>
      <c r="AV57" s="35">
        <v>102.24182107474445</v>
      </c>
      <c r="AW57" s="35">
        <v>102.24182107474445</v>
      </c>
      <c r="AX57" s="35">
        <v>101.16563851078328</v>
      </c>
      <c r="AY57" s="35">
        <v>101.83875947055418</v>
      </c>
      <c r="AZ57" s="35">
        <v>101.71940846160913</v>
      </c>
      <c r="BA57" s="35">
        <v>101.71940846160913</v>
      </c>
      <c r="BB57" s="35">
        <v>101.58382488634189</v>
      </c>
      <c r="BC57" s="35">
        <v>101.83113752065029</v>
      </c>
      <c r="BD57" s="35">
        <v>101.90740958126459</v>
      </c>
      <c r="BE57" s="35">
        <v>106.65422893177454</v>
      </c>
      <c r="BF57" s="35">
        <v>110.22211384438202</v>
      </c>
      <c r="BG57" s="35">
        <v>110.80029991513722</v>
      </c>
      <c r="BH57" s="35">
        <v>111.83081973417377</v>
      </c>
      <c r="BI57" s="35">
        <v>112.70644653839405</v>
      </c>
      <c r="BJ57" s="35">
        <v>112.7152528943252</v>
      </c>
      <c r="BK57" s="92">
        <f t="shared" si="0"/>
        <v>0.007813533477118995</v>
      </c>
      <c r="BL57" s="92">
        <f t="shared" si="1"/>
        <v>11.416538810567431</v>
      </c>
    </row>
    <row r="58" spans="1:64" ht="13.5">
      <c r="A58" s="1" t="s">
        <v>49</v>
      </c>
      <c r="B58" s="37">
        <v>0.06218128909368491</v>
      </c>
      <c r="C58" s="37">
        <v>260.97710355088554</v>
      </c>
      <c r="D58" s="37">
        <v>292.9365917452929</v>
      </c>
      <c r="E58" s="37">
        <v>270.0956077115421</v>
      </c>
      <c r="F58" s="37">
        <v>214.16798009073764</v>
      </c>
      <c r="G58" s="37">
        <v>216.07299255297593</v>
      </c>
      <c r="H58" s="37">
        <v>205.47487682297907</v>
      </c>
      <c r="I58" s="37">
        <v>188.83337587083696</v>
      </c>
      <c r="J58" s="37">
        <v>159.1891954189872</v>
      </c>
      <c r="K58" s="37">
        <v>138.0392379105958</v>
      </c>
      <c r="L58" s="37">
        <v>155.3449753486038</v>
      </c>
      <c r="M58" s="37">
        <v>146.44884925422343</v>
      </c>
      <c r="N58" s="37">
        <v>105.18709783629816</v>
      </c>
      <c r="O58" s="37">
        <v>106.31360935954902</v>
      </c>
      <c r="P58" s="37">
        <v>106.55641101354925</v>
      </c>
      <c r="Q58" s="37">
        <v>88.89674310399944</v>
      </c>
      <c r="R58" s="37">
        <v>89.0797523564358</v>
      </c>
      <c r="S58" s="37">
        <v>86.68513669125277</v>
      </c>
      <c r="T58" s="37">
        <v>84.62888727374511</v>
      </c>
      <c r="U58" s="37">
        <v>86.6207856553158</v>
      </c>
      <c r="V58" s="37">
        <v>87.91631138135706</v>
      </c>
      <c r="W58" s="37">
        <v>87.26831422801412</v>
      </c>
      <c r="X58" s="37">
        <v>87.35128991893814</v>
      </c>
      <c r="Y58" s="37">
        <v>86.25806469080997</v>
      </c>
      <c r="Z58" s="37">
        <v>83.78668853893747</v>
      </c>
      <c r="AA58" s="37">
        <v>86.32836419429682</v>
      </c>
      <c r="AB58" s="37">
        <v>85.5613944276509</v>
      </c>
      <c r="AC58" s="37">
        <v>85.66894396891932</v>
      </c>
      <c r="AD58" s="37">
        <v>85.05935024707966</v>
      </c>
      <c r="AE58" s="37">
        <v>86.3495320143492</v>
      </c>
      <c r="AF58" s="37">
        <v>86.35166370524928</v>
      </c>
      <c r="AG58" s="37">
        <v>89.63930907626396</v>
      </c>
      <c r="AH58" s="37">
        <v>91.32194717308128</v>
      </c>
      <c r="AI58" s="37">
        <v>91.50964606416349</v>
      </c>
      <c r="AJ58" s="37">
        <v>92.3805843543521</v>
      </c>
      <c r="AK58" s="37">
        <v>95.2332893093633</v>
      </c>
      <c r="AL58" s="37">
        <v>96.41112912806996</v>
      </c>
      <c r="AM58" s="37">
        <v>100</v>
      </c>
      <c r="AN58" s="37">
        <v>100</v>
      </c>
      <c r="AO58" s="37">
        <v>100.64234226779337</v>
      </c>
      <c r="AP58" s="75">
        <v>99.87070671332948</v>
      </c>
      <c r="AQ58" s="37">
        <v>101.52572083533411</v>
      </c>
      <c r="AR58" s="37">
        <v>105.74336133905263</v>
      </c>
      <c r="AS58" s="37">
        <v>105.53995486678726</v>
      </c>
      <c r="AT58" s="37">
        <v>105.74336133905263</v>
      </c>
      <c r="AU58" s="37">
        <v>102.38476022647323</v>
      </c>
      <c r="AV58" s="37">
        <v>102.24182107474445</v>
      </c>
      <c r="AW58" s="37">
        <v>102.24182107474445</v>
      </c>
      <c r="AX58" s="37">
        <v>101.16563851078328</v>
      </c>
      <c r="AY58" s="37">
        <v>101.83875947055418</v>
      </c>
      <c r="AZ58" s="37">
        <v>101.71940846160913</v>
      </c>
      <c r="BA58" s="37">
        <v>101.71940846160913</v>
      </c>
      <c r="BB58" s="37">
        <v>101.58382488634189</v>
      </c>
      <c r="BC58" s="37">
        <v>101.83113752065029</v>
      </c>
      <c r="BD58" s="37">
        <v>101.90740958126459</v>
      </c>
      <c r="BE58" s="37">
        <v>106.65422893177454</v>
      </c>
      <c r="BF58" s="37">
        <v>110.22211384438202</v>
      </c>
      <c r="BG58" s="37">
        <v>110.80029991513722</v>
      </c>
      <c r="BH58" s="37">
        <v>111.83081973417377</v>
      </c>
      <c r="BI58" s="37">
        <v>112.70644653839405</v>
      </c>
      <c r="BJ58" s="37">
        <v>112.7152528943252</v>
      </c>
      <c r="BK58" s="93">
        <f t="shared" si="0"/>
        <v>0.007813533477118995</v>
      </c>
      <c r="BL58" s="93">
        <f t="shared" si="1"/>
        <v>11.416538810567431</v>
      </c>
    </row>
    <row r="59" spans="1:64" s="36" customFormat="1" ht="13.5" customHeight="1">
      <c r="A59" s="3" t="s">
        <v>50</v>
      </c>
      <c r="B59" s="35">
        <v>0.4098436528069196</v>
      </c>
      <c r="C59" s="35">
        <v>83.67179314249523</v>
      </c>
      <c r="D59" s="35">
        <v>91.73994407483903</v>
      </c>
      <c r="E59" s="35">
        <v>81.10066976935433</v>
      </c>
      <c r="F59" s="35">
        <v>92.10727508292165</v>
      </c>
      <c r="G59" s="35">
        <v>100.89296272019197</v>
      </c>
      <c r="H59" s="35">
        <v>91.06486557943839</v>
      </c>
      <c r="I59" s="35">
        <v>92.47445581780508</v>
      </c>
      <c r="J59" s="35">
        <v>87.7686608167304</v>
      </c>
      <c r="K59" s="35">
        <v>73.13040482566775</v>
      </c>
      <c r="L59" s="35">
        <v>87.1559824458454</v>
      </c>
      <c r="M59" s="35">
        <v>83.4306424689487</v>
      </c>
      <c r="N59" s="35">
        <v>80.84850831578332</v>
      </c>
      <c r="O59" s="35">
        <v>80.76874146583135</v>
      </c>
      <c r="P59" s="35">
        <v>83.43642860542822</v>
      </c>
      <c r="Q59" s="35">
        <v>75.26639311319246</v>
      </c>
      <c r="R59" s="35">
        <v>75.73827017259312</v>
      </c>
      <c r="S59" s="35">
        <v>75.09503925718236</v>
      </c>
      <c r="T59" s="35">
        <v>74.76900433990208</v>
      </c>
      <c r="U59" s="35">
        <v>75.99977042345654</v>
      </c>
      <c r="V59" s="35">
        <v>76.97548051963358</v>
      </c>
      <c r="W59" s="35">
        <v>76.33336537862813</v>
      </c>
      <c r="X59" s="35">
        <v>76.35746326384997</v>
      </c>
      <c r="Y59" s="35">
        <v>75.06694454929304</v>
      </c>
      <c r="Z59" s="35">
        <v>76.20861734359971</v>
      </c>
      <c r="AA59" s="35">
        <v>81.55426552896486</v>
      </c>
      <c r="AB59" s="35">
        <v>82.54495182903523</v>
      </c>
      <c r="AC59" s="35">
        <v>83.2569751024373</v>
      </c>
      <c r="AD59" s="35">
        <v>82.50307558687588</v>
      </c>
      <c r="AE59" s="35">
        <v>83.26127370846652</v>
      </c>
      <c r="AF59" s="35">
        <v>83.89049539190277</v>
      </c>
      <c r="AG59" s="35">
        <v>86.05369648440774</v>
      </c>
      <c r="AH59" s="35">
        <v>84.8613206039999</v>
      </c>
      <c r="AI59" s="35">
        <v>85.90902993982232</v>
      </c>
      <c r="AJ59" s="35">
        <v>87.45030147388978</v>
      </c>
      <c r="AK59" s="35">
        <v>88.18342476210604</v>
      </c>
      <c r="AL59" s="35">
        <v>88.43230264973224</v>
      </c>
      <c r="AM59" s="35">
        <v>100</v>
      </c>
      <c r="AN59" s="35">
        <v>102.6944897299672</v>
      </c>
      <c r="AO59" s="35">
        <v>104.26201925583882</v>
      </c>
      <c r="AP59" s="74">
        <v>101.27323600869371</v>
      </c>
      <c r="AQ59" s="35">
        <v>101.62987603919852</v>
      </c>
      <c r="AR59" s="35">
        <v>101.31806463459489</v>
      </c>
      <c r="AS59" s="35">
        <v>99.402069490667</v>
      </c>
      <c r="AT59" s="35">
        <v>101.53654644665914</v>
      </c>
      <c r="AU59" s="35">
        <v>99.25324894249619</v>
      </c>
      <c r="AV59" s="35">
        <v>98.55588679993485</v>
      </c>
      <c r="AW59" s="35">
        <v>98.46749723487504</v>
      </c>
      <c r="AX59" s="35">
        <v>98.28917187613872</v>
      </c>
      <c r="AY59" s="35">
        <v>94.09921233632629</v>
      </c>
      <c r="AZ59" s="35">
        <v>97.22466830126135</v>
      </c>
      <c r="BA59" s="35">
        <v>97.14258282714205</v>
      </c>
      <c r="BB59" s="35">
        <v>97.20744233178252</v>
      </c>
      <c r="BC59" s="35">
        <v>98.31957960429258</v>
      </c>
      <c r="BD59" s="35">
        <v>98.29250306414771</v>
      </c>
      <c r="BE59" s="35">
        <v>98.15625514532067</v>
      </c>
      <c r="BF59" s="35">
        <v>96.91225232330147</v>
      </c>
      <c r="BG59" s="35">
        <v>97.45233818297532</v>
      </c>
      <c r="BH59" s="35">
        <v>97.68668567784164</v>
      </c>
      <c r="BI59" s="35">
        <v>97.45800311721851</v>
      </c>
      <c r="BJ59" s="35">
        <v>97.53032847438105</v>
      </c>
      <c r="BK59" s="92">
        <f t="shared" si="0"/>
        <v>0.07421181929569798</v>
      </c>
      <c r="BL59" s="92">
        <f t="shared" si="1"/>
        <v>-0.772051882494182</v>
      </c>
    </row>
    <row r="60" spans="1:64" ht="15.75" customHeight="1">
      <c r="A60" s="1" t="s">
        <v>158</v>
      </c>
      <c r="B60" s="37">
        <v>0.3802136419185586</v>
      </c>
      <c r="C60" s="37">
        <v>81.51060310162319</v>
      </c>
      <c r="D60" s="37">
        <v>89.27031079412869</v>
      </c>
      <c r="E60" s="37">
        <v>78.4061691857143</v>
      </c>
      <c r="F60" s="37">
        <v>92.07006259811676</v>
      </c>
      <c r="G60" s="37">
        <v>100.20125646316471</v>
      </c>
      <c r="H60" s="37">
        <v>89.86600698306717</v>
      </c>
      <c r="I60" s="37">
        <v>91.2391513730049</v>
      </c>
      <c r="J60" s="37">
        <v>86.77145014663179</v>
      </c>
      <c r="K60" s="37">
        <v>72.17209849551328</v>
      </c>
      <c r="L60" s="37">
        <v>87.43713072483135</v>
      </c>
      <c r="M60" s="37">
        <v>83.56706049983786</v>
      </c>
      <c r="N60" s="37">
        <v>80.93869235224435</v>
      </c>
      <c r="O60" s="37">
        <v>81.20444241811367</v>
      </c>
      <c r="P60" s="37">
        <v>83.79216039410598</v>
      </c>
      <c r="Q60" s="37">
        <v>75.09667096989631</v>
      </c>
      <c r="R60" s="37">
        <v>75.65312333280534</v>
      </c>
      <c r="S60" s="37">
        <v>75.17261614281192</v>
      </c>
      <c r="T60" s="37">
        <v>74.69101068207178</v>
      </c>
      <c r="U60" s="37">
        <v>75.81370242336794</v>
      </c>
      <c r="V60" s="37">
        <v>76.77739945461519</v>
      </c>
      <c r="W60" s="37">
        <v>76.01049447604426</v>
      </c>
      <c r="X60" s="37">
        <v>76.012816642245</v>
      </c>
      <c r="Y60" s="37">
        <v>74.75568493217041</v>
      </c>
      <c r="Z60" s="37">
        <v>75.9585840998907</v>
      </c>
      <c r="AA60" s="37">
        <v>81.48692253729317</v>
      </c>
      <c r="AB60" s="37">
        <v>82.46690131019126</v>
      </c>
      <c r="AC60" s="37">
        <v>83.17667583862986</v>
      </c>
      <c r="AD60" s="37">
        <v>82.38353334589998</v>
      </c>
      <c r="AE60" s="37">
        <v>83.11298559438774</v>
      </c>
      <c r="AF60" s="37">
        <v>83.76533406185726</v>
      </c>
      <c r="AG60" s="37">
        <v>86.00580194384567</v>
      </c>
      <c r="AH60" s="37">
        <v>84.80275216603027</v>
      </c>
      <c r="AI60" s="37">
        <v>85.85699553591948</v>
      </c>
      <c r="AJ60" s="37">
        <v>87.45104562051444</v>
      </c>
      <c r="AK60" s="37">
        <v>88.15854122488463</v>
      </c>
      <c r="AL60" s="37">
        <v>88.3729224228047</v>
      </c>
      <c r="AM60" s="37">
        <v>100</v>
      </c>
      <c r="AN60" s="37">
        <v>102.77764379785437</v>
      </c>
      <c r="AO60" s="37">
        <v>104.37949815714417</v>
      </c>
      <c r="AP60" s="75">
        <v>101.28699960963147</v>
      </c>
      <c r="AQ60" s="37">
        <v>101.59261368709002</v>
      </c>
      <c r="AR60" s="37">
        <v>101.19819052193097</v>
      </c>
      <c r="AS60" s="37">
        <v>98.99043754035132</v>
      </c>
      <c r="AT60" s="37">
        <v>101.44198167727163</v>
      </c>
      <c r="AU60" s="37">
        <v>99.12281085603696</v>
      </c>
      <c r="AV60" s="37">
        <v>98.50942153936963</v>
      </c>
      <c r="AW60" s="37">
        <v>98.4197829995061</v>
      </c>
      <c r="AX60" s="37">
        <v>98.23893273631134</v>
      </c>
      <c r="AY60" s="37">
        <v>93.74948780527286</v>
      </c>
      <c r="AZ60" s="37">
        <v>97.13216760525547</v>
      </c>
      <c r="BA60" s="37">
        <v>97.04234188945475</v>
      </c>
      <c r="BB60" s="37">
        <v>97.10729036937799</v>
      </c>
      <c r="BC60" s="37">
        <v>98.07651201067836</v>
      </c>
      <c r="BD60" s="37">
        <v>98.0422537657628</v>
      </c>
      <c r="BE60" s="37">
        <v>97.90371319854775</v>
      </c>
      <c r="BF60" s="37">
        <v>96.56068852404391</v>
      </c>
      <c r="BG60" s="37">
        <v>97.10711112094475</v>
      </c>
      <c r="BH60" s="37">
        <v>97.41530460384546</v>
      </c>
      <c r="BI60" s="37">
        <v>97.24140966416988</v>
      </c>
      <c r="BJ60" s="37">
        <v>97.29687634251678</v>
      </c>
      <c r="BK60" s="93">
        <f t="shared" si="0"/>
        <v>0.05704018333183569</v>
      </c>
      <c r="BL60" s="93">
        <f t="shared" si="1"/>
        <v>-0.9589440434203311</v>
      </c>
    </row>
    <row r="61" spans="1:64" ht="13.5">
      <c r="A61" s="1" t="s">
        <v>51</v>
      </c>
      <c r="B61" s="37">
        <v>0.029630010888360994</v>
      </c>
      <c r="C61" s="37">
        <v>126.81995961733949</v>
      </c>
      <c r="D61" s="37">
        <v>141.04618087616578</v>
      </c>
      <c r="E61" s="37">
        <v>134.89638303414102</v>
      </c>
      <c r="F61" s="37">
        <v>92.85022246789886</v>
      </c>
      <c r="G61" s="37">
        <v>114.70288048099289</v>
      </c>
      <c r="H61" s="37">
        <v>115.00008151035735</v>
      </c>
      <c r="I61" s="37">
        <v>117.13731323586278</v>
      </c>
      <c r="J61" s="37">
        <v>107.67797521767278</v>
      </c>
      <c r="K61" s="37">
        <v>92.26299394805613</v>
      </c>
      <c r="L61" s="37">
        <v>81.54285610508813</v>
      </c>
      <c r="M61" s="37">
        <v>80.70705602090102</v>
      </c>
      <c r="N61" s="37">
        <v>79.0479837228495</v>
      </c>
      <c r="O61" s="37">
        <v>72.06997048003718</v>
      </c>
      <c r="P61" s="37">
        <v>76.33424224144345</v>
      </c>
      <c r="Q61" s="37">
        <v>78.65489627807628</v>
      </c>
      <c r="R61" s="37">
        <v>77.438227116911</v>
      </c>
      <c r="S61" s="37">
        <v>73.54621647323478</v>
      </c>
      <c r="T61" s="37">
        <v>76.32614798224823</v>
      </c>
      <c r="U61" s="37">
        <v>79.71461867448049</v>
      </c>
      <c r="V61" s="37">
        <v>80.93016965260729</v>
      </c>
      <c r="W61" s="37">
        <v>82.7794840406185</v>
      </c>
      <c r="X61" s="37">
        <v>83.23833422973857</v>
      </c>
      <c r="Y61" s="37">
        <v>81.28124385778224</v>
      </c>
      <c r="Z61" s="37">
        <v>81.2005318998267</v>
      </c>
      <c r="AA61" s="37">
        <v>82.89876858543501</v>
      </c>
      <c r="AB61" s="37">
        <v>84.10323070171155</v>
      </c>
      <c r="AC61" s="37">
        <v>84.86015017591404</v>
      </c>
      <c r="AD61" s="37">
        <v>84.88973683223519</v>
      </c>
      <c r="AE61" s="37">
        <v>86.22184640753915</v>
      </c>
      <c r="AF61" s="37">
        <v>86.38934176953964</v>
      </c>
      <c r="AG61" s="37">
        <v>87.00991114870226</v>
      </c>
      <c r="AH61" s="37">
        <v>86.03063966613392</v>
      </c>
      <c r="AI61" s="37">
        <v>86.94789698971566</v>
      </c>
      <c r="AJ61" s="37">
        <v>87.43544458401242</v>
      </c>
      <c r="AK61" s="37">
        <v>88.68022466688447</v>
      </c>
      <c r="AL61" s="37">
        <v>89.61782908115578</v>
      </c>
      <c r="AM61" s="37">
        <v>100</v>
      </c>
      <c r="AN61" s="37">
        <v>101.62745296407341</v>
      </c>
      <c r="AO61" s="37">
        <v>102.75452467265433</v>
      </c>
      <c r="AP61" s="75">
        <v>101.09662085798819</v>
      </c>
      <c r="AQ61" s="37">
        <v>102.10802822938851</v>
      </c>
      <c r="AR61" s="37">
        <v>102.85629467843214</v>
      </c>
      <c r="AS61" s="37">
        <v>104.68414932348416</v>
      </c>
      <c r="AT61" s="37">
        <v>102.75000585109476</v>
      </c>
      <c r="AU61" s="37">
        <v>100.92703637660779</v>
      </c>
      <c r="AV61" s="37">
        <v>99.15213112832028</v>
      </c>
      <c r="AW61" s="37">
        <v>99.07976846451892</v>
      </c>
      <c r="AX61" s="37">
        <v>98.9338427941681</v>
      </c>
      <c r="AY61" s="37">
        <v>98.58689336084828</v>
      </c>
      <c r="AZ61" s="37">
        <v>98.41164142256432</v>
      </c>
      <c r="BA61" s="37">
        <v>98.4288790803234</v>
      </c>
      <c r="BB61" s="37">
        <v>98.49259685010492</v>
      </c>
      <c r="BC61" s="37">
        <v>101.43863397618108</v>
      </c>
      <c r="BD61" s="37">
        <v>101.50371339697513</v>
      </c>
      <c r="BE61" s="37">
        <v>101.39688484611696</v>
      </c>
      <c r="BF61" s="37">
        <v>101.42353492073559</v>
      </c>
      <c r="BG61" s="37">
        <v>101.88230748126678</v>
      </c>
      <c r="BH61" s="37">
        <v>101.16905991255345</v>
      </c>
      <c r="BI61" s="37">
        <v>100.23734011812627</v>
      </c>
      <c r="BJ61" s="37">
        <v>100.52599680552673</v>
      </c>
      <c r="BK61" s="93">
        <f t="shared" si="0"/>
        <v>0.2879732114402458</v>
      </c>
      <c r="BL61" s="93">
        <f t="shared" si="1"/>
        <v>1.6093118051333732</v>
      </c>
    </row>
    <row r="62" spans="1:64" s="36" customFormat="1" ht="13.5" customHeight="1">
      <c r="A62" s="3" t="s">
        <v>160</v>
      </c>
      <c r="B62" s="35">
        <v>3.1212250997140782</v>
      </c>
      <c r="C62" s="35">
        <v>83.34774189195434</v>
      </c>
      <c r="D62" s="35">
        <v>84.52483527548708</v>
      </c>
      <c r="E62" s="35">
        <v>79.95629486664268</v>
      </c>
      <c r="F62" s="35">
        <v>55.527480352141176</v>
      </c>
      <c r="G62" s="35">
        <v>65.6065049922838</v>
      </c>
      <c r="H62" s="35">
        <v>63.650346999534456</v>
      </c>
      <c r="I62" s="35">
        <v>65.65421205889379</v>
      </c>
      <c r="J62" s="35">
        <v>65.93915559769022</v>
      </c>
      <c r="K62" s="35">
        <v>57.692773209543525</v>
      </c>
      <c r="L62" s="35">
        <v>47.29580849076634</v>
      </c>
      <c r="M62" s="35">
        <v>55.65618478108015</v>
      </c>
      <c r="N62" s="35">
        <v>56.95841553310421</v>
      </c>
      <c r="O62" s="35">
        <v>54.29667467914296</v>
      </c>
      <c r="P62" s="35">
        <v>57.29175196231152</v>
      </c>
      <c r="Q62" s="35">
        <v>59.06741492169495</v>
      </c>
      <c r="R62" s="35">
        <v>56.10048711429927</v>
      </c>
      <c r="S62" s="35">
        <v>55.94015989423278</v>
      </c>
      <c r="T62" s="35">
        <v>55.66135253670928</v>
      </c>
      <c r="U62" s="35">
        <v>56.15913112145043</v>
      </c>
      <c r="V62" s="35">
        <v>60.23992492998467</v>
      </c>
      <c r="W62" s="35">
        <v>59.94853240466455</v>
      </c>
      <c r="X62" s="35">
        <v>65.00956726661904</v>
      </c>
      <c r="Y62" s="35">
        <v>65.01236558293046</v>
      </c>
      <c r="Z62" s="35">
        <v>65.29010801556784</v>
      </c>
      <c r="AA62" s="35">
        <v>70.92924620554423</v>
      </c>
      <c r="AB62" s="35">
        <v>70.78397704637403</v>
      </c>
      <c r="AC62" s="35">
        <v>72.20953892927668</v>
      </c>
      <c r="AD62" s="35">
        <v>73.92324855580335</v>
      </c>
      <c r="AE62" s="35">
        <v>75.54893456780813</v>
      </c>
      <c r="AF62" s="35">
        <v>76.65344913800374</v>
      </c>
      <c r="AG62" s="35">
        <v>77.45121968161465</v>
      </c>
      <c r="AH62" s="35">
        <v>77.88024728474778</v>
      </c>
      <c r="AI62" s="35">
        <v>80.00053173930307</v>
      </c>
      <c r="AJ62" s="35">
        <v>81.45634785687956</v>
      </c>
      <c r="AK62" s="35">
        <v>87.87718725778862</v>
      </c>
      <c r="AL62" s="35">
        <v>88.88962644792039</v>
      </c>
      <c r="AM62" s="35">
        <v>100</v>
      </c>
      <c r="AN62" s="35">
        <v>108.49639801141956</v>
      </c>
      <c r="AO62" s="35">
        <v>110.4144570686502</v>
      </c>
      <c r="AP62" s="74">
        <v>105.78065732737393</v>
      </c>
      <c r="AQ62" s="35">
        <v>107.96128367790705</v>
      </c>
      <c r="AR62" s="35">
        <v>108.27974934947791</v>
      </c>
      <c r="AS62" s="35">
        <v>108.13704093874574</v>
      </c>
      <c r="AT62" s="35">
        <v>108.36265994952267</v>
      </c>
      <c r="AU62" s="35">
        <v>106.78473047085302</v>
      </c>
      <c r="AV62" s="35">
        <v>105.98470397220197</v>
      </c>
      <c r="AW62" s="35">
        <v>105.77095139489285</v>
      </c>
      <c r="AX62" s="35">
        <v>105.62677027284262</v>
      </c>
      <c r="AY62" s="35">
        <v>105.6392460037264</v>
      </c>
      <c r="AZ62" s="35">
        <v>105.43083680093298</v>
      </c>
      <c r="BA62" s="35">
        <v>105.22999637632492</v>
      </c>
      <c r="BB62" s="35">
        <v>105.6923823929365</v>
      </c>
      <c r="BC62" s="35">
        <v>106.53828547168415</v>
      </c>
      <c r="BD62" s="35">
        <v>105.69599806924768</v>
      </c>
      <c r="BE62" s="35">
        <v>106.44033856439579</v>
      </c>
      <c r="BF62" s="35">
        <v>107.24687941356952</v>
      </c>
      <c r="BG62" s="35">
        <v>108.18401639382324</v>
      </c>
      <c r="BH62" s="35">
        <v>109.11448596830706</v>
      </c>
      <c r="BI62" s="35">
        <v>109.69049826439611</v>
      </c>
      <c r="BJ62" s="35">
        <v>109.86892505215116</v>
      </c>
      <c r="BK62" s="92">
        <f t="shared" si="0"/>
        <v>0.16266385017684115</v>
      </c>
      <c r="BL62" s="92">
        <f t="shared" si="1"/>
        <v>4.016173900187141</v>
      </c>
    </row>
    <row r="63" spans="1:64" ht="13.5">
      <c r="A63" s="1" t="s">
        <v>52</v>
      </c>
      <c r="B63" s="37">
        <v>2.3941499679208853</v>
      </c>
      <c r="C63" s="37">
        <v>84.22637524367707</v>
      </c>
      <c r="D63" s="37">
        <v>89.18758938531202</v>
      </c>
      <c r="E63" s="37">
        <v>83.98235841151792</v>
      </c>
      <c r="F63" s="37">
        <v>58.60584191589189</v>
      </c>
      <c r="G63" s="37">
        <v>70.02880918272527</v>
      </c>
      <c r="H63" s="37">
        <v>69.41707288111618</v>
      </c>
      <c r="I63" s="37">
        <v>66.57295013442767</v>
      </c>
      <c r="J63" s="37">
        <v>67.45916346526874</v>
      </c>
      <c r="K63" s="37">
        <v>59.784095136759696</v>
      </c>
      <c r="L63" s="37">
        <v>47.74910747174356</v>
      </c>
      <c r="M63" s="37">
        <v>60.36051010112609</v>
      </c>
      <c r="N63" s="37">
        <v>63.422088748659895</v>
      </c>
      <c r="O63" s="37">
        <v>57.592084399802125</v>
      </c>
      <c r="P63" s="37">
        <v>62.234896283743076</v>
      </c>
      <c r="Q63" s="37">
        <v>64.57421043430644</v>
      </c>
      <c r="R63" s="37">
        <v>60.665486559168166</v>
      </c>
      <c r="S63" s="37">
        <v>60.454266444089434</v>
      </c>
      <c r="T63" s="37">
        <v>60.08695687484417</v>
      </c>
      <c r="U63" s="37">
        <v>59.99600811996174</v>
      </c>
      <c r="V63" s="37">
        <v>65.13070576491087</v>
      </c>
      <c r="W63" s="37">
        <v>65.37651801541492</v>
      </c>
      <c r="X63" s="37">
        <v>65.2433036107125</v>
      </c>
      <c r="Y63" s="37">
        <v>65.02763159579956</v>
      </c>
      <c r="Z63" s="37">
        <v>65.00172588715095</v>
      </c>
      <c r="AA63" s="37">
        <v>70.32955234932881</v>
      </c>
      <c r="AB63" s="37">
        <v>70.13817019660019</v>
      </c>
      <c r="AC63" s="37">
        <v>71.71658914648988</v>
      </c>
      <c r="AD63" s="37">
        <v>73.76415380351409</v>
      </c>
      <c r="AE63" s="37">
        <v>75.60280398759991</v>
      </c>
      <c r="AF63" s="37">
        <v>76.85911170846632</v>
      </c>
      <c r="AG63" s="37">
        <v>77.60803558811418</v>
      </c>
      <c r="AH63" s="37">
        <v>78.08260387455702</v>
      </c>
      <c r="AI63" s="37">
        <v>80.51238673945112</v>
      </c>
      <c r="AJ63" s="37">
        <v>82.17712687274758</v>
      </c>
      <c r="AK63" s="37">
        <v>84.0290257547907</v>
      </c>
      <c r="AL63" s="37">
        <v>85.36284494133413</v>
      </c>
      <c r="AM63" s="37">
        <v>100</v>
      </c>
      <c r="AN63" s="37">
        <v>109.85108253107003</v>
      </c>
      <c r="AO63" s="37">
        <v>112.35163352093184</v>
      </c>
      <c r="AP63" s="75">
        <v>106.31060340447677</v>
      </c>
      <c r="AQ63" s="37">
        <v>106.28190618525281</v>
      </c>
      <c r="AR63" s="37">
        <v>106.69708612837371</v>
      </c>
      <c r="AS63" s="37">
        <v>106.51103885502584</v>
      </c>
      <c r="AT63" s="37">
        <v>106.77912252813728</v>
      </c>
      <c r="AU63" s="37">
        <v>104.72199446164468</v>
      </c>
      <c r="AV63" s="37">
        <v>103.6790093431333</v>
      </c>
      <c r="AW63" s="37">
        <v>103.46455356025437</v>
      </c>
      <c r="AX63" s="37">
        <v>103.27658633051611</v>
      </c>
      <c r="AY63" s="37">
        <v>103.2928507938511</v>
      </c>
      <c r="AZ63" s="37">
        <v>103.12478379928598</v>
      </c>
      <c r="BA63" s="37">
        <v>102.86295050449522</v>
      </c>
      <c r="BB63" s="37">
        <v>103.46575770544018</v>
      </c>
      <c r="BC63" s="37">
        <v>105.01048574344749</v>
      </c>
      <c r="BD63" s="37">
        <v>103.91240558268771</v>
      </c>
      <c r="BE63" s="37">
        <v>104.59379605718046</v>
      </c>
      <c r="BF63" s="37">
        <v>105.64527385770097</v>
      </c>
      <c r="BG63" s="37">
        <v>106.86700829532198</v>
      </c>
      <c r="BH63" s="37">
        <v>108.08005051461168</v>
      </c>
      <c r="BI63" s="37">
        <v>107.45846292972166</v>
      </c>
      <c r="BJ63" s="37">
        <v>107.69107583027692</v>
      </c>
      <c r="BK63" s="93">
        <f t="shared" si="0"/>
        <v>0.21646773480034653</v>
      </c>
      <c r="BL63" s="93">
        <f t="shared" si="1"/>
        <v>4.274433980256774</v>
      </c>
    </row>
    <row r="64" spans="1:64" ht="13.5">
      <c r="A64" s="1" t="s">
        <v>53</v>
      </c>
      <c r="B64" s="37">
        <v>0.727075131793193</v>
      </c>
      <c r="C64" s="37">
        <v>80.57979476091576</v>
      </c>
      <c r="D64" s="37">
        <v>69.83582212145286</v>
      </c>
      <c r="E64" s="37">
        <v>67.27303965379801</v>
      </c>
      <c r="F64" s="37">
        <v>45.82975826820629</v>
      </c>
      <c r="G64" s="37">
        <v>51.67497806752941</v>
      </c>
      <c r="H64" s="37">
        <v>45.48350604350478</v>
      </c>
      <c r="I64" s="37">
        <v>62.75992354211502</v>
      </c>
      <c r="J64" s="37">
        <v>61.15069473631855</v>
      </c>
      <c r="K64" s="37">
        <v>51.10450915472895</v>
      </c>
      <c r="L64" s="37">
        <v>45.867786652716944</v>
      </c>
      <c r="M64" s="37">
        <v>40.83621038839117</v>
      </c>
      <c r="N64" s="37">
        <v>36.5959905262577</v>
      </c>
      <c r="O64" s="37">
        <v>43.91518863150923</v>
      </c>
      <c r="P64" s="37">
        <v>41.719429199933785</v>
      </c>
      <c r="Q64" s="37">
        <v>41.719429199933785</v>
      </c>
      <c r="R64" s="37">
        <v>41.719429199933785</v>
      </c>
      <c r="S64" s="37">
        <v>41.719429199933785</v>
      </c>
      <c r="T64" s="37">
        <v>41.719429199933785</v>
      </c>
      <c r="U64" s="37">
        <v>44.0718678058089</v>
      </c>
      <c r="V64" s="37">
        <v>44.83256217277804</v>
      </c>
      <c r="W64" s="37">
        <v>42.84882048371706</v>
      </c>
      <c r="X64" s="37">
        <v>64.27323072557559</v>
      </c>
      <c r="Y64" s="37">
        <v>64.96427326269175</v>
      </c>
      <c r="Z64" s="37">
        <v>66.19859445468289</v>
      </c>
      <c r="AA64" s="37">
        <v>72.81845390015118</v>
      </c>
      <c r="AB64" s="37">
        <v>72.81845390015118</v>
      </c>
      <c r="AC64" s="37">
        <v>73.76247216853453</v>
      </c>
      <c r="AD64" s="37">
        <v>74.42444266856829</v>
      </c>
      <c r="AE64" s="37">
        <v>75.37923044074418</v>
      </c>
      <c r="AF64" s="37">
        <v>76.005553038046</v>
      </c>
      <c r="AG64" s="37">
        <v>76.95720458687053</v>
      </c>
      <c r="AH64" s="37">
        <v>77.24276597230833</v>
      </c>
      <c r="AI64" s="37">
        <v>78.38804164159671</v>
      </c>
      <c r="AJ64" s="37">
        <v>79.18568717097114</v>
      </c>
      <c r="AK64" s="37">
        <v>100</v>
      </c>
      <c r="AL64" s="37">
        <v>100</v>
      </c>
      <c r="AM64" s="37">
        <v>100</v>
      </c>
      <c r="AN64" s="37">
        <v>104.03562393534143</v>
      </c>
      <c r="AO64" s="37">
        <v>104.03562393534143</v>
      </c>
      <c r="AP64" s="75">
        <v>104.03562393534143</v>
      </c>
      <c r="AQ64" s="37">
        <v>113.49122328710385</v>
      </c>
      <c r="AR64" s="37">
        <v>113.49122328710385</v>
      </c>
      <c r="AS64" s="37">
        <v>113.49122328710385</v>
      </c>
      <c r="AT64" s="37">
        <v>113.57701249829016</v>
      </c>
      <c r="AU64" s="37">
        <v>113.57701249829016</v>
      </c>
      <c r="AV64" s="37">
        <v>113.57701249829016</v>
      </c>
      <c r="AW64" s="37">
        <v>113.36557547204124</v>
      </c>
      <c r="AX64" s="37">
        <v>113.36557547204124</v>
      </c>
      <c r="AY64" s="37">
        <v>113.36557547204124</v>
      </c>
      <c r="AZ64" s="37">
        <v>113.02432539447132</v>
      </c>
      <c r="BA64" s="37">
        <v>113.02432539447132</v>
      </c>
      <c r="BB64" s="37">
        <v>113.02432539447132</v>
      </c>
      <c r="BC64" s="37">
        <v>111.56910211002254</v>
      </c>
      <c r="BD64" s="37">
        <v>111.56910211002254</v>
      </c>
      <c r="BE64" s="37">
        <v>112.5207276343821</v>
      </c>
      <c r="BF64" s="37">
        <v>112.5207276343821</v>
      </c>
      <c r="BG64" s="37">
        <v>112.5207276343821</v>
      </c>
      <c r="BH64" s="37">
        <v>112.5207276343821</v>
      </c>
      <c r="BI64" s="37">
        <v>117.04025772010681</v>
      </c>
      <c r="BJ64" s="37">
        <v>117.04025772010681</v>
      </c>
      <c r="BK64" s="93">
        <f t="shared" si="0"/>
        <v>0</v>
      </c>
      <c r="BL64" s="93">
        <f t="shared" si="1"/>
        <v>3.241444532667529</v>
      </c>
    </row>
    <row r="65" spans="1:64" s="36" customFormat="1" ht="13.5" customHeight="1">
      <c r="A65" s="3" t="s">
        <v>130</v>
      </c>
      <c r="B65" s="35">
        <v>1.4238415288433024</v>
      </c>
      <c r="C65" s="35">
        <v>104.59439833797947</v>
      </c>
      <c r="D65" s="35">
        <v>106.58678847281648</v>
      </c>
      <c r="E65" s="35">
        <v>94.94008533691711</v>
      </c>
      <c r="F65" s="35">
        <v>89.97641821351176</v>
      </c>
      <c r="G65" s="35">
        <v>98.78010557382966</v>
      </c>
      <c r="H65" s="35">
        <v>95.06939391458901</v>
      </c>
      <c r="I65" s="35">
        <v>93.77826947258043</v>
      </c>
      <c r="J65" s="35">
        <v>92.23399944739813</v>
      </c>
      <c r="K65" s="35">
        <v>80.02001044066003</v>
      </c>
      <c r="L65" s="35">
        <v>92.62974561609737</v>
      </c>
      <c r="M65" s="35">
        <v>89.6492077628155</v>
      </c>
      <c r="N65" s="35">
        <v>79.89197682135253</v>
      </c>
      <c r="O65" s="35">
        <v>83.82669378042885</v>
      </c>
      <c r="P65" s="35">
        <v>85.8348604482278</v>
      </c>
      <c r="Q65" s="35">
        <v>84.97747372066311</v>
      </c>
      <c r="R65" s="35">
        <v>84.139379678819</v>
      </c>
      <c r="S65" s="35">
        <v>83.9753393510522</v>
      </c>
      <c r="T65" s="35">
        <v>85.44016572792606</v>
      </c>
      <c r="U65" s="35">
        <v>85.86040870980285</v>
      </c>
      <c r="V65" s="35">
        <v>87.4965837612159</v>
      </c>
      <c r="W65" s="35">
        <v>88.81373659950565</v>
      </c>
      <c r="X65" s="35">
        <v>86.20269998422329</v>
      </c>
      <c r="Y65" s="35">
        <v>86.35317752874315</v>
      </c>
      <c r="Z65" s="35">
        <v>86.09682853950365</v>
      </c>
      <c r="AA65" s="35">
        <v>87.23183241126327</v>
      </c>
      <c r="AB65" s="35">
        <v>86.19176940383693</v>
      </c>
      <c r="AC65" s="35">
        <v>86.73821135719767</v>
      </c>
      <c r="AD65" s="35">
        <v>86.82581923742877</v>
      </c>
      <c r="AE65" s="35">
        <v>86.94862805209493</v>
      </c>
      <c r="AF65" s="35">
        <v>87.13444258019294</v>
      </c>
      <c r="AG65" s="35">
        <v>87.30369982000063</v>
      </c>
      <c r="AH65" s="35">
        <v>87.57259153502353</v>
      </c>
      <c r="AI65" s="35">
        <v>87.80283045337669</v>
      </c>
      <c r="AJ65" s="35">
        <v>88.18505580123146</v>
      </c>
      <c r="AK65" s="35">
        <v>88.78529751857984</v>
      </c>
      <c r="AL65" s="35">
        <v>89.48187290328158</v>
      </c>
      <c r="AM65" s="35">
        <v>100</v>
      </c>
      <c r="AN65" s="35">
        <v>101.63551849471139</v>
      </c>
      <c r="AO65" s="35">
        <v>102.58716105985006</v>
      </c>
      <c r="AP65" s="74">
        <v>101.50719033193667</v>
      </c>
      <c r="AQ65" s="35">
        <v>102.1110911572498</v>
      </c>
      <c r="AR65" s="35">
        <v>102.92360347325544</v>
      </c>
      <c r="AS65" s="35">
        <v>102.7458080471702</v>
      </c>
      <c r="AT65" s="35">
        <v>102.9431353399111</v>
      </c>
      <c r="AU65" s="35">
        <v>101.77292337153553</v>
      </c>
      <c r="AV65" s="35">
        <v>101.43996754642733</v>
      </c>
      <c r="AW65" s="35">
        <v>101.43321543590676</v>
      </c>
      <c r="AX65" s="35">
        <v>101.42184253241874</v>
      </c>
      <c r="AY65" s="35">
        <v>101.18120518516204</v>
      </c>
      <c r="AZ65" s="35">
        <v>101.1764173400103</v>
      </c>
      <c r="BA65" s="35">
        <v>101.18608037789357</v>
      </c>
      <c r="BB65" s="35">
        <v>100.9742659203861</v>
      </c>
      <c r="BC65" s="35">
        <v>101.40490807397072</v>
      </c>
      <c r="BD65" s="35">
        <v>101.50483590007507</v>
      </c>
      <c r="BE65" s="35">
        <v>101.54164220548907</v>
      </c>
      <c r="BF65" s="35">
        <v>96.49446772159247</v>
      </c>
      <c r="BG65" s="35">
        <v>96.57702971553373</v>
      </c>
      <c r="BH65" s="35">
        <v>96.73771796415447</v>
      </c>
      <c r="BI65" s="35">
        <v>96.67834552725168</v>
      </c>
      <c r="BJ65" s="35">
        <v>96.68226845144301</v>
      </c>
      <c r="BK65" s="92">
        <f t="shared" si="0"/>
        <v>0.004057707204168537</v>
      </c>
      <c r="BL65" s="92">
        <f t="shared" si="1"/>
        <v>-4.673129537614898</v>
      </c>
    </row>
    <row r="66" spans="1:64" s="36" customFormat="1" ht="13.5">
      <c r="A66" s="3" t="s">
        <v>131</v>
      </c>
      <c r="B66" s="35">
        <v>0.5857857111999213</v>
      </c>
      <c r="C66" s="35">
        <v>108.58183263632941</v>
      </c>
      <c r="D66" s="35">
        <v>124.85105448681627</v>
      </c>
      <c r="E66" s="35">
        <v>117.23305664742448</v>
      </c>
      <c r="F66" s="35">
        <v>82.70814823471837</v>
      </c>
      <c r="G66" s="35">
        <v>103.54788345339281</v>
      </c>
      <c r="H66" s="35">
        <v>97.95802691802236</v>
      </c>
      <c r="I66" s="35">
        <v>95.54935664940702</v>
      </c>
      <c r="J66" s="35">
        <v>95.70945111441267</v>
      </c>
      <c r="K66" s="35">
        <v>87.7210545880697</v>
      </c>
      <c r="L66" s="35">
        <v>77.76027888735025</v>
      </c>
      <c r="M66" s="35">
        <v>81.94225414714032</v>
      </c>
      <c r="N66" s="35">
        <v>67.85435964072951</v>
      </c>
      <c r="O66" s="35">
        <v>77.74189109915156</v>
      </c>
      <c r="P66" s="35">
        <v>84.2651565372621</v>
      </c>
      <c r="Q66" s="35">
        <v>86.35082761039843</v>
      </c>
      <c r="R66" s="35">
        <v>85.01403359764117</v>
      </c>
      <c r="S66" s="35">
        <v>85.02339001081145</v>
      </c>
      <c r="T66" s="35">
        <v>87.53719041201053</v>
      </c>
      <c r="U66" s="35">
        <v>88.28253880004763</v>
      </c>
      <c r="V66" s="35">
        <v>89.77976177001533</v>
      </c>
      <c r="W66" s="35">
        <v>90.02234612774079</v>
      </c>
      <c r="X66" s="35">
        <v>88.31548158959131</v>
      </c>
      <c r="Y66" s="35">
        <v>87.29128957145275</v>
      </c>
      <c r="Z66" s="35">
        <v>86.80065998011966</v>
      </c>
      <c r="AA66" s="35">
        <v>89.97596017306746</v>
      </c>
      <c r="AB66" s="35">
        <v>86.82109080917886</v>
      </c>
      <c r="AC66" s="35">
        <v>88.04661460649629</v>
      </c>
      <c r="AD66" s="35">
        <v>88.20152064054354</v>
      </c>
      <c r="AE66" s="35">
        <v>88.49204284634206</v>
      </c>
      <c r="AF66" s="35">
        <v>88.9383818967562</v>
      </c>
      <c r="AG66" s="35">
        <v>89.31062425162419</v>
      </c>
      <c r="AH66" s="35">
        <v>89.31916868413326</v>
      </c>
      <c r="AI66" s="35">
        <v>89.52017986408653</v>
      </c>
      <c r="AJ66" s="35">
        <v>89.82915837085488</v>
      </c>
      <c r="AK66" s="35">
        <v>91.26606489971732</v>
      </c>
      <c r="AL66" s="35">
        <v>92.40861899551753</v>
      </c>
      <c r="AM66" s="35">
        <v>100</v>
      </c>
      <c r="AN66" s="35">
        <v>102.67318085991502</v>
      </c>
      <c r="AO66" s="35">
        <v>104.17196443803482</v>
      </c>
      <c r="AP66" s="74">
        <v>102.18827581965573</v>
      </c>
      <c r="AQ66" s="35">
        <v>103.05981415558453</v>
      </c>
      <c r="AR66" s="35">
        <v>104.20276184057555</v>
      </c>
      <c r="AS66" s="35">
        <v>104.57581222102922</v>
      </c>
      <c r="AT66" s="35">
        <v>104.20276184057555</v>
      </c>
      <c r="AU66" s="35">
        <v>102.01008909939512</v>
      </c>
      <c r="AV66" s="35">
        <v>101.26334379823273</v>
      </c>
      <c r="AW66" s="35">
        <v>101.24693176362229</v>
      </c>
      <c r="AX66" s="35">
        <v>101.21928818683271</v>
      </c>
      <c r="AY66" s="35">
        <v>101.26633957008397</v>
      </c>
      <c r="AZ66" s="35">
        <v>101.25475154037218</v>
      </c>
      <c r="BA66" s="35">
        <v>101.27823902798056</v>
      </c>
      <c r="BB66" s="35">
        <v>100.62152012861243</v>
      </c>
      <c r="BC66" s="35">
        <v>101.04636371206479</v>
      </c>
      <c r="BD66" s="35">
        <v>101.12616263121764</v>
      </c>
      <c r="BE66" s="35">
        <v>101.21562597108708</v>
      </c>
      <c r="BF66" s="35">
        <v>95.77958634403096</v>
      </c>
      <c r="BG66" s="35">
        <v>95.73582386797958</v>
      </c>
      <c r="BH66" s="35">
        <v>96.02163199690611</v>
      </c>
      <c r="BI66" s="35">
        <v>95.39818369546806</v>
      </c>
      <c r="BJ66" s="35">
        <v>95.4050585803319</v>
      </c>
      <c r="BK66" s="92">
        <f t="shared" si="0"/>
        <v>0.007206515467615304</v>
      </c>
      <c r="BL66" s="92">
        <f t="shared" si="1"/>
        <v>-5.744191359821443</v>
      </c>
    </row>
    <row r="67" spans="1:64" ht="13.5">
      <c r="A67" s="1" t="s">
        <v>147</v>
      </c>
      <c r="B67" s="37">
        <v>0.5857857111999213</v>
      </c>
      <c r="C67" s="37">
        <v>108.58183263632941</v>
      </c>
      <c r="D67" s="37">
        <v>124.85105448681627</v>
      </c>
      <c r="E67" s="37">
        <v>117.23305664742448</v>
      </c>
      <c r="F67" s="37">
        <v>82.70814823471837</v>
      </c>
      <c r="G67" s="37">
        <v>103.54788345339281</v>
      </c>
      <c r="H67" s="37">
        <v>97.95802691802236</v>
      </c>
      <c r="I67" s="37">
        <v>95.54935664940702</v>
      </c>
      <c r="J67" s="37">
        <v>95.70945111441267</v>
      </c>
      <c r="K67" s="37">
        <v>87.7210545880697</v>
      </c>
      <c r="L67" s="37">
        <v>77.76027888735025</v>
      </c>
      <c r="M67" s="37">
        <v>81.94225414714032</v>
      </c>
      <c r="N67" s="37">
        <v>67.85435964072951</v>
      </c>
      <c r="O67" s="37">
        <v>77.74189109915156</v>
      </c>
      <c r="P67" s="37">
        <v>84.2651565372621</v>
      </c>
      <c r="Q67" s="37">
        <v>86.35082761039843</v>
      </c>
      <c r="R67" s="37">
        <v>85.01403359764117</v>
      </c>
      <c r="S67" s="37">
        <v>85.02339001081145</v>
      </c>
      <c r="T67" s="37">
        <v>87.53719041201053</v>
      </c>
      <c r="U67" s="37">
        <v>88.28253880004763</v>
      </c>
      <c r="V67" s="37">
        <v>89.77976177001533</v>
      </c>
      <c r="W67" s="37">
        <v>90.02234612774079</v>
      </c>
      <c r="X67" s="37">
        <v>88.31548158959131</v>
      </c>
      <c r="Y67" s="37">
        <v>87.29128957145275</v>
      </c>
      <c r="Z67" s="37">
        <v>86.80065998011966</v>
      </c>
      <c r="AA67" s="37">
        <v>89.97596017306746</v>
      </c>
      <c r="AB67" s="37">
        <v>86.82109080917886</v>
      </c>
      <c r="AC67" s="37">
        <v>88.04661460649629</v>
      </c>
      <c r="AD67" s="37">
        <v>88.20152064054354</v>
      </c>
      <c r="AE67" s="37">
        <v>88.49204284634206</v>
      </c>
      <c r="AF67" s="37">
        <v>88.9383818967562</v>
      </c>
      <c r="AG67" s="37">
        <v>89.31062425162419</v>
      </c>
      <c r="AH67" s="37">
        <v>89.31916868413326</v>
      </c>
      <c r="AI67" s="37">
        <v>89.52017986408653</v>
      </c>
      <c r="AJ67" s="37">
        <v>89.82915837085488</v>
      </c>
      <c r="AK67" s="37">
        <v>91.26606489971732</v>
      </c>
      <c r="AL67" s="37">
        <v>92.40861899551753</v>
      </c>
      <c r="AM67" s="37">
        <v>100</v>
      </c>
      <c r="AN67" s="37">
        <v>102.67318085991502</v>
      </c>
      <c r="AO67" s="37">
        <v>104.17196443803482</v>
      </c>
      <c r="AP67" s="75">
        <v>102.18827581965573</v>
      </c>
      <c r="AQ67" s="37">
        <v>103.05981415558453</v>
      </c>
      <c r="AR67" s="37">
        <v>104.20276184057555</v>
      </c>
      <c r="AS67" s="37">
        <v>104.57581222102922</v>
      </c>
      <c r="AT67" s="37">
        <v>104.20276184057555</v>
      </c>
      <c r="AU67" s="37">
        <v>102.01008909939512</v>
      </c>
      <c r="AV67" s="37">
        <v>101.26334379823273</v>
      </c>
      <c r="AW67" s="37">
        <v>101.24693176362229</v>
      </c>
      <c r="AX67" s="37">
        <v>101.21928818683271</v>
      </c>
      <c r="AY67" s="37">
        <v>101.26633957008397</v>
      </c>
      <c r="AZ67" s="37">
        <v>101.25475154037218</v>
      </c>
      <c r="BA67" s="37">
        <v>101.27823902798056</v>
      </c>
      <c r="BB67" s="37">
        <v>100.62152012861243</v>
      </c>
      <c r="BC67" s="37">
        <v>101.04636371206479</v>
      </c>
      <c r="BD67" s="37">
        <v>101.12616263121764</v>
      </c>
      <c r="BE67" s="37">
        <v>101.21562597108708</v>
      </c>
      <c r="BF67" s="37">
        <v>95.77958634403096</v>
      </c>
      <c r="BG67" s="37">
        <v>95.73582386797958</v>
      </c>
      <c r="BH67" s="37">
        <v>96.02163199690611</v>
      </c>
      <c r="BI67" s="37">
        <v>95.39818369546806</v>
      </c>
      <c r="BJ67" s="37">
        <v>95.4050585803319</v>
      </c>
      <c r="BK67" s="93">
        <f t="shared" si="0"/>
        <v>0.007206515467615304</v>
      </c>
      <c r="BL67" s="93">
        <f t="shared" si="1"/>
        <v>-5.744191359821443</v>
      </c>
    </row>
    <row r="68" spans="1:64" s="36" customFormat="1" ht="13.5" customHeight="1">
      <c r="A68" s="3" t="s">
        <v>95</v>
      </c>
      <c r="B68" s="35">
        <v>0.8186292652422213</v>
      </c>
      <c r="C68" s="35">
        <v>101.96728996215248</v>
      </c>
      <c r="D68" s="35">
        <v>94.32630663298673</v>
      </c>
      <c r="E68" s="35">
        <v>80.2484763841657</v>
      </c>
      <c r="F68" s="35">
        <v>93.85555975648302</v>
      </c>
      <c r="G68" s="35">
        <v>94.59590459495347</v>
      </c>
      <c r="H68" s="35">
        <v>92.24537206846846</v>
      </c>
      <c r="I68" s="35">
        <v>91.45706383191383</v>
      </c>
      <c r="J68" s="35">
        <v>88.81683316687003</v>
      </c>
      <c r="K68" s="35">
        <v>73.50423597539896</v>
      </c>
      <c r="L68" s="35">
        <v>102.32408540201145</v>
      </c>
      <c r="M68" s="35">
        <v>95.39707232543878</v>
      </c>
      <c r="N68" s="35">
        <v>88.10598413071885</v>
      </c>
      <c r="O68" s="35">
        <v>87.82400038679329</v>
      </c>
      <c r="P68" s="35">
        <v>86.92344247654749</v>
      </c>
      <c r="Q68" s="35">
        <v>84.00346435041831</v>
      </c>
      <c r="R68" s="35">
        <v>83.47068760467268</v>
      </c>
      <c r="S68" s="35">
        <v>83.1556922030681</v>
      </c>
      <c r="T68" s="35">
        <v>83.9418078345752</v>
      </c>
      <c r="U68" s="35">
        <v>84.09319369709303</v>
      </c>
      <c r="V68" s="35">
        <v>85.82437245856428</v>
      </c>
      <c r="W68" s="35">
        <v>87.90386048670445</v>
      </c>
      <c r="X68" s="35">
        <v>84.62191527953472</v>
      </c>
      <c r="Y68" s="35">
        <v>85.56599801620966</v>
      </c>
      <c r="Z68" s="35">
        <v>85.46163369249295</v>
      </c>
      <c r="AA68" s="35">
        <v>85.26563143725052</v>
      </c>
      <c r="AB68" s="35">
        <v>85.44718885926494</v>
      </c>
      <c r="AC68" s="35">
        <v>85.56148194316528</v>
      </c>
      <c r="AD68" s="35">
        <v>85.60530595366356</v>
      </c>
      <c r="AE68" s="35">
        <v>85.61831762180904</v>
      </c>
      <c r="AF68" s="35">
        <v>85.63345709124769</v>
      </c>
      <c r="AG68" s="35">
        <v>85.66794706379689</v>
      </c>
      <c r="AH68" s="35">
        <v>86.11506314948763</v>
      </c>
      <c r="AI68" s="35">
        <v>86.37038420397602</v>
      </c>
      <c r="AJ68" s="35">
        <v>86.81086378956043</v>
      </c>
      <c r="AK68" s="35">
        <v>86.863071753046</v>
      </c>
      <c r="AL68" s="35">
        <v>87.26656566737113</v>
      </c>
      <c r="AM68" s="35">
        <v>100</v>
      </c>
      <c r="AN68" s="35">
        <v>100.92875934775113</v>
      </c>
      <c r="AO68" s="35">
        <v>101.48455527351366</v>
      </c>
      <c r="AP68" s="74">
        <v>101.05053628947175</v>
      </c>
      <c r="AQ68" s="35">
        <v>101.47725493399787</v>
      </c>
      <c r="AR68" s="35">
        <v>102.0783749804636</v>
      </c>
      <c r="AS68" s="35">
        <v>101.50219219082626</v>
      </c>
      <c r="AT68" s="35">
        <v>102.1123467477347</v>
      </c>
      <c r="AU68" s="35">
        <v>101.67373036803117</v>
      </c>
      <c r="AV68" s="35">
        <v>101.62896822075822</v>
      </c>
      <c r="AW68" s="35">
        <v>101.62896822075822</v>
      </c>
      <c r="AX68" s="35">
        <v>101.62896822075822</v>
      </c>
      <c r="AY68" s="35">
        <v>101.17675927571644</v>
      </c>
      <c r="AZ68" s="35">
        <v>101.17672381334555</v>
      </c>
      <c r="BA68" s="35">
        <v>101.17672381334555</v>
      </c>
      <c r="BB68" s="35">
        <v>101.27824269380194</v>
      </c>
      <c r="BC68" s="35">
        <v>101.7232535150986</v>
      </c>
      <c r="BD68" s="35">
        <v>101.83995630858747</v>
      </c>
      <c r="BE68" s="35">
        <v>101.83995630858747</v>
      </c>
      <c r="BF68" s="35">
        <v>97.04858136280396</v>
      </c>
      <c r="BG68" s="35">
        <v>97.22349647384989</v>
      </c>
      <c r="BH68" s="35">
        <v>97.29846604324975</v>
      </c>
      <c r="BI68" s="35">
        <v>97.64131985661837</v>
      </c>
      <c r="BJ68" s="35">
        <v>97.64322354260291</v>
      </c>
      <c r="BK68" s="92">
        <f t="shared" si="0"/>
        <v>0.0019496725232102108</v>
      </c>
      <c r="BL68" s="92">
        <f t="shared" si="1"/>
        <v>-3.921858843924781</v>
      </c>
    </row>
    <row r="69" spans="1:64" ht="13.5">
      <c r="A69" s="1" t="s">
        <v>148</v>
      </c>
      <c r="B69" s="37">
        <v>0.5872248295398445</v>
      </c>
      <c r="C69" s="37">
        <v>95.42594688363981</v>
      </c>
      <c r="D69" s="37">
        <v>90.39347347128809</v>
      </c>
      <c r="E69" s="37">
        <v>80.59127291778148</v>
      </c>
      <c r="F69" s="37">
        <v>96.90171139625188</v>
      </c>
      <c r="G69" s="37">
        <v>96.2001875759207</v>
      </c>
      <c r="H69" s="37">
        <v>96.0538179981707</v>
      </c>
      <c r="I69" s="37">
        <v>95.7497245358023</v>
      </c>
      <c r="J69" s="37">
        <v>93.04966372277939</v>
      </c>
      <c r="K69" s="37">
        <v>75.12827350550599</v>
      </c>
      <c r="L69" s="37">
        <v>108.23163689003465</v>
      </c>
      <c r="M69" s="37">
        <v>99.43731991723472</v>
      </c>
      <c r="N69" s="37">
        <v>93.60196119616724</v>
      </c>
      <c r="O69" s="37">
        <v>87.68042556610848</v>
      </c>
      <c r="P69" s="37">
        <v>86.50203085872127</v>
      </c>
      <c r="Q69" s="37">
        <v>82.38035415599968</v>
      </c>
      <c r="R69" s="37">
        <v>81.84973688836003</v>
      </c>
      <c r="S69" s="37">
        <v>80.96090047269998</v>
      </c>
      <c r="T69" s="37">
        <v>82.8821005150251</v>
      </c>
      <c r="U69" s="37">
        <v>82.94158895337841</v>
      </c>
      <c r="V69" s="37">
        <v>84.65354765974384</v>
      </c>
      <c r="W69" s="37">
        <v>87.46978929020086</v>
      </c>
      <c r="X69" s="37">
        <v>83.1895505847713</v>
      </c>
      <c r="Y69" s="37">
        <v>84.39553749731375</v>
      </c>
      <c r="Z69" s="37">
        <v>84.1399888286505</v>
      </c>
      <c r="AA69" s="37">
        <v>83.84351515687892</v>
      </c>
      <c r="AB69" s="37">
        <v>83.70097875963525</v>
      </c>
      <c r="AC69" s="37">
        <v>83.81393150102785</v>
      </c>
      <c r="AD69" s="37">
        <v>83.89918089463585</v>
      </c>
      <c r="AE69" s="37">
        <v>83.90625284008306</v>
      </c>
      <c r="AF69" s="37">
        <v>83.9260042959344</v>
      </c>
      <c r="AG69" s="37">
        <v>83.95375803583923</v>
      </c>
      <c r="AH69" s="37">
        <v>84.55200331948178</v>
      </c>
      <c r="AI69" s="37">
        <v>84.66486309905515</v>
      </c>
      <c r="AJ69" s="37">
        <v>84.72736995497709</v>
      </c>
      <c r="AK69" s="37">
        <v>84.74304136076398</v>
      </c>
      <c r="AL69" s="37">
        <v>85.08444666718911</v>
      </c>
      <c r="AM69" s="37">
        <v>100</v>
      </c>
      <c r="AN69" s="37">
        <v>101.29475039914804</v>
      </c>
      <c r="AO69" s="37">
        <v>102.02673961217556</v>
      </c>
      <c r="AP69" s="75">
        <v>101.34242164581282</v>
      </c>
      <c r="AQ69" s="37">
        <v>101.88831651109402</v>
      </c>
      <c r="AR69" s="37">
        <v>101.94015855273614</v>
      </c>
      <c r="AS69" s="37">
        <v>102.29094962716601</v>
      </c>
      <c r="AT69" s="37">
        <v>101.94015855273614</v>
      </c>
      <c r="AU69" s="37">
        <v>101.32869904595528</v>
      </c>
      <c r="AV69" s="37">
        <v>101.31151215083365</v>
      </c>
      <c r="AW69" s="37">
        <v>101.31151215083365</v>
      </c>
      <c r="AX69" s="37">
        <v>101.31151215083365</v>
      </c>
      <c r="AY69" s="37">
        <v>101.50238403248528</v>
      </c>
      <c r="AZ69" s="37">
        <v>101.50238403248528</v>
      </c>
      <c r="BA69" s="37">
        <v>101.50238403248528</v>
      </c>
      <c r="BB69" s="37">
        <v>101.64390789580924</v>
      </c>
      <c r="BC69" s="37">
        <v>102.26428166636043</v>
      </c>
      <c r="BD69" s="37">
        <v>102.26258373404579</v>
      </c>
      <c r="BE69" s="37">
        <v>102.26258373404579</v>
      </c>
      <c r="BF69" s="37">
        <v>95.0278286290791</v>
      </c>
      <c r="BG69" s="37">
        <v>95.25284127347204</v>
      </c>
      <c r="BH69" s="37">
        <v>95.35735368579873</v>
      </c>
      <c r="BI69" s="37">
        <v>95.8353140021964</v>
      </c>
      <c r="BJ69" s="37">
        <v>95.8379678631716</v>
      </c>
      <c r="BK69" s="93">
        <f aca="true" t="shared" si="2" ref="BK69:BK132">BJ69/BI69*100-100</f>
        <v>0.002769189001810446</v>
      </c>
      <c r="BL69" s="93">
        <f aca="true" t="shared" si="3" ref="BL69:BL132">BJ69/AX69*100-100</f>
        <v>-5.402687386121514</v>
      </c>
    </row>
    <row r="70" spans="1:64" ht="13.5">
      <c r="A70" s="1" t="s">
        <v>149</v>
      </c>
      <c r="B70" s="37">
        <v>0.024606385492842095</v>
      </c>
      <c r="C70" s="37">
        <v>95.64989491617466</v>
      </c>
      <c r="D70" s="37">
        <v>81.55801994133407</v>
      </c>
      <c r="E70" s="37">
        <v>78.70780542878676</v>
      </c>
      <c r="F70" s="37">
        <v>106.26417463403014</v>
      </c>
      <c r="G70" s="37">
        <v>94.97278520537648</v>
      </c>
      <c r="H70" s="37">
        <v>85.61677717830217</v>
      </c>
      <c r="I70" s="37">
        <v>90.2884822635479</v>
      </c>
      <c r="J70" s="37">
        <v>87.57961694475223</v>
      </c>
      <c r="K70" s="37">
        <v>73.99319154544592</v>
      </c>
      <c r="L70" s="37">
        <v>98.8198076441761</v>
      </c>
      <c r="M70" s="37">
        <v>92.90396971863895</v>
      </c>
      <c r="N70" s="37">
        <v>84.84309932818513</v>
      </c>
      <c r="O70" s="37">
        <v>101.75588395850322</v>
      </c>
      <c r="P70" s="37">
        <v>99.47664914278108</v>
      </c>
      <c r="Q70" s="37">
        <v>96.54000486547808</v>
      </c>
      <c r="R70" s="37">
        <v>92.31275968562224</v>
      </c>
      <c r="S70" s="37">
        <v>92.3369597303183</v>
      </c>
      <c r="T70" s="37">
        <v>92.81588210163795</v>
      </c>
      <c r="U70" s="37">
        <v>92.19658913611735</v>
      </c>
      <c r="V70" s="37">
        <v>95.37200319015881</v>
      </c>
      <c r="W70" s="37">
        <v>94.43798732966994</v>
      </c>
      <c r="X70" s="37">
        <v>92.89213850435534</v>
      </c>
      <c r="Y70" s="37">
        <v>93.72809626422863</v>
      </c>
      <c r="Z70" s="37">
        <v>93.69449568830966</v>
      </c>
      <c r="AA70" s="37">
        <v>94.87378520735201</v>
      </c>
      <c r="AB70" s="37">
        <v>94.90015847395979</v>
      </c>
      <c r="AC70" s="37">
        <v>95.63692189528216</v>
      </c>
      <c r="AD70" s="37">
        <v>95.63692189528216</v>
      </c>
      <c r="AE70" s="37">
        <v>95.87382118060961</v>
      </c>
      <c r="AF70" s="37">
        <v>95.87382118060961</v>
      </c>
      <c r="AG70" s="37">
        <v>95.87382118060961</v>
      </c>
      <c r="AH70" s="37">
        <v>96.22136356560425</v>
      </c>
      <c r="AI70" s="37">
        <v>98.07043061938289</v>
      </c>
      <c r="AJ70" s="37">
        <v>98.07043061938289</v>
      </c>
      <c r="AK70" s="37">
        <v>99.3248543408806</v>
      </c>
      <c r="AL70" s="37">
        <v>99.66994208960033</v>
      </c>
      <c r="AM70" s="37">
        <v>100</v>
      </c>
      <c r="AN70" s="37">
        <v>100</v>
      </c>
      <c r="AO70" s="37">
        <v>100.3353230047072</v>
      </c>
      <c r="AP70" s="75">
        <v>100.29506704801412</v>
      </c>
      <c r="AQ70" s="37">
        <v>101.56769678584256</v>
      </c>
      <c r="AR70" s="37">
        <v>102.07580891000065</v>
      </c>
      <c r="AS70" s="37">
        <v>102.8300868482499</v>
      </c>
      <c r="AT70" s="37">
        <v>103.20601484326215</v>
      </c>
      <c r="AU70" s="37">
        <v>103.20601484326215</v>
      </c>
      <c r="AV70" s="37">
        <v>102.73005193043608</v>
      </c>
      <c r="AW70" s="37">
        <v>102.73005193043608</v>
      </c>
      <c r="AX70" s="37">
        <v>102.73005193043608</v>
      </c>
      <c r="AY70" s="37">
        <v>82.46405044397936</v>
      </c>
      <c r="AZ70" s="37">
        <v>82.46287064718948</v>
      </c>
      <c r="BA70" s="37">
        <v>82.46287064718948</v>
      </c>
      <c r="BB70" s="37">
        <v>82.46287064718948</v>
      </c>
      <c r="BC70" s="37">
        <v>82.46287064718948</v>
      </c>
      <c r="BD70" s="37">
        <v>82.46287064718948</v>
      </c>
      <c r="BE70" s="37">
        <v>82.46287064718948</v>
      </c>
      <c r="BF70" s="37">
        <v>84.74590633429669</v>
      </c>
      <c r="BG70" s="37">
        <v>85.1952863170079</v>
      </c>
      <c r="BH70" s="37">
        <v>85.1952863170079</v>
      </c>
      <c r="BI70" s="37">
        <v>85.1952863170079</v>
      </c>
      <c r="BJ70" s="37">
        <v>85.1952863170079</v>
      </c>
      <c r="BK70" s="93">
        <f t="shared" si="2"/>
        <v>0</v>
      </c>
      <c r="BL70" s="93">
        <f t="shared" si="3"/>
        <v>-17.068779080635423</v>
      </c>
    </row>
    <row r="71" spans="1:64" ht="13.5" customHeight="1">
      <c r="A71" s="1" t="s">
        <v>150</v>
      </c>
      <c r="B71" s="37">
        <v>0.20679805020953484</v>
      </c>
      <c r="C71" s="37">
        <v>127.86036616950899</v>
      </c>
      <c r="D71" s="37">
        <v>111.32068435199706</v>
      </c>
      <c r="E71" s="37">
        <v>79.1892718607292</v>
      </c>
      <c r="F71" s="37">
        <v>80.29200206670252</v>
      </c>
      <c r="G71" s="37">
        <v>88.43204499328606</v>
      </c>
      <c r="H71" s="37">
        <v>78.8094682020786</v>
      </c>
      <c r="I71" s="37">
        <v>75.31038481640586</v>
      </c>
      <c r="J71" s="37">
        <v>72.90871041722842</v>
      </c>
      <c r="K71" s="37">
        <v>67.24738871737796</v>
      </c>
      <c r="L71" s="37">
        <v>80.40464099523447</v>
      </c>
      <c r="M71" s="37">
        <v>80.42143936096845</v>
      </c>
      <c r="N71" s="37">
        <v>67.71408699186466</v>
      </c>
      <c r="O71" s="37">
        <v>86.15430450721401</v>
      </c>
      <c r="P71" s="37">
        <v>86.53013757628457</v>
      </c>
      <c r="Q71" s="37">
        <v>88.18498677876154</v>
      </c>
      <c r="R71" s="37">
        <v>88.23162485854292</v>
      </c>
      <c r="S71" s="37">
        <v>90.04600622999544</v>
      </c>
      <c r="T71" s="37">
        <v>86.56225765672296</v>
      </c>
      <c r="U71" s="37">
        <v>87.18587317388082</v>
      </c>
      <c r="V71" s="37">
        <v>88.76046390478483</v>
      </c>
      <c r="W71" s="37">
        <v>88.51609913925938</v>
      </c>
      <c r="X71" s="37">
        <v>88.75628427470855</v>
      </c>
      <c r="Y71" s="37">
        <v>88.72108212654312</v>
      </c>
      <c r="Z71" s="37">
        <v>89.18068270499339</v>
      </c>
      <c r="AA71" s="37">
        <v>89.14820041998703</v>
      </c>
      <c r="AB71" s="37">
        <v>90.58754065159746</v>
      </c>
      <c r="AC71" s="37">
        <v>90.60792514465957</v>
      </c>
      <c r="AD71" s="37">
        <v>90.50110596935356</v>
      </c>
      <c r="AE71" s="37">
        <v>90.50110596935356</v>
      </c>
      <c r="AF71" s="37">
        <v>90.50110596935356</v>
      </c>
      <c r="AG71" s="37">
        <v>90.56671157253334</v>
      </c>
      <c r="AH71" s="37">
        <v>90.45465500235649</v>
      </c>
      <c r="AI71" s="37">
        <v>90.99851074586086</v>
      </c>
      <c r="AJ71" s="37">
        <v>92.94714778396902</v>
      </c>
      <c r="AK71" s="37">
        <v>92.94714778396902</v>
      </c>
      <c r="AL71" s="37">
        <v>93.59616395267967</v>
      </c>
      <c r="AM71" s="37">
        <v>100</v>
      </c>
      <c r="AN71" s="37">
        <v>100</v>
      </c>
      <c r="AO71" s="37">
        <v>100.08171006617779</v>
      </c>
      <c r="AP71" s="75">
        <v>100.31158850401421</v>
      </c>
      <c r="AQ71" s="37">
        <v>100.29924086972106</v>
      </c>
      <c r="AR71" s="37">
        <v>102.47116040493235</v>
      </c>
      <c r="AS71" s="37">
        <v>99.10442955024561</v>
      </c>
      <c r="AT71" s="37">
        <v>102.47116040493235</v>
      </c>
      <c r="AU71" s="37">
        <v>102.47116040493235</v>
      </c>
      <c r="AV71" s="37">
        <v>102.39940293310764</v>
      </c>
      <c r="AW71" s="37">
        <v>102.39940293310764</v>
      </c>
      <c r="AX71" s="37">
        <v>102.39940293310764</v>
      </c>
      <c r="AY71" s="37">
        <v>102.47869217386848</v>
      </c>
      <c r="AZ71" s="37">
        <v>102.47869217386848</v>
      </c>
      <c r="BA71" s="37">
        <v>102.47869217386848</v>
      </c>
      <c r="BB71" s="37">
        <v>102.47869217386848</v>
      </c>
      <c r="BC71" s="37">
        <v>102.47869217386848</v>
      </c>
      <c r="BD71" s="37">
        <v>102.94549246527231</v>
      </c>
      <c r="BE71" s="37">
        <v>102.94549246527231</v>
      </c>
      <c r="BF71" s="37">
        <v>104.2505861323812</v>
      </c>
      <c r="BG71" s="37">
        <v>104.2505861323812</v>
      </c>
      <c r="BH71" s="37">
        <v>104.2505861323812</v>
      </c>
      <c r="BI71" s="37">
        <v>104.2505861323812</v>
      </c>
      <c r="BJ71" s="37">
        <v>104.2505861323812</v>
      </c>
      <c r="BK71" s="93">
        <f t="shared" si="2"/>
        <v>0</v>
      </c>
      <c r="BL71" s="93">
        <f t="shared" si="3"/>
        <v>1.8078066338754581</v>
      </c>
    </row>
    <row r="72" spans="1:64" s="36" customFormat="1" ht="13.5">
      <c r="A72" s="3" t="s">
        <v>96</v>
      </c>
      <c r="B72" s="35">
        <v>0.01942655240115956</v>
      </c>
      <c r="C72" s="35">
        <v>102.37902204616857</v>
      </c>
      <c r="D72" s="35">
        <v>106.0491274334502</v>
      </c>
      <c r="E72" s="35">
        <v>82.72171888878533</v>
      </c>
      <c r="F72" s="35">
        <v>132.49689286378668</v>
      </c>
      <c r="G72" s="35">
        <v>140.25891678819417</v>
      </c>
      <c r="H72" s="35">
        <v>132.42575853466886</v>
      </c>
      <c r="I72" s="35">
        <v>141.63383896709743</v>
      </c>
      <c r="J72" s="35">
        <v>138.00220205663243</v>
      </c>
      <c r="K72" s="35">
        <v>136.75078090289043</v>
      </c>
      <c r="L72" s="35">
        <v>105.22194250671038</v>
      </c>
      <c r="M72" s="35">
        <v>65.57661496437129</v>
      </c>
      <c r="N72" s="35">
        <v>74.60365143358246</v>
      </c>
      <c r="O72" s="35">
        <v>87.70009667749643</v>
      </c>
      <c r="P72" s="35">
        <v>84.40583890143164</v>
      </c>
      <c r="Q72" s="35">
        <v>87.14142970420988</v>
      </c>
      <c r="R72" s="35">
        <v>87.56409508149659</v>
      </c>
      <c r="S72" s="35">
        <v>88.85704718504111</v>
      </c>
      <c r="T72" s="35">
        <v>89.21432886833001</v>
      </c>
      <c r="U72" s="35">
        <v>91.76670794490693</v>
      </c>
      <c r="V72" s="35">
        <v>93.33387842810619</v>
      </c>
      <c r="W72" s="35">
        <v>92.94812094862021</v>
      </c>
      <c r="X72" s="35">
        <v>93.01634043238178</v>
      </c>
      <c r="Y72" s="35">
        <v>92.98688286283902</v>
      </c>
      <c r="Z72" s="35">
        <v>92.96098740348552</v>
      </c>
      <c r="AA72" s="35">
        <v>92.40238548922848</v>
      </c>
      <c r="AB72" s="35">
        <v>99.8024400911849</v>
      </c>
      <c r="AC72" s="35">
        <v>99.32585657944276</v>
      </c>
      <c r="AD72" s="35">
        <v>99.35257946530356</v>
      </c>
      <c r="AE72" s="35">
        <v>99.35257946530356</v>
      </c>
      <c r="AF72" s="35">
        <v>99.35257946530356</v>
      </c>
      <c r="AG72" s="35">
        <v>99.45268904148173</v>
      </c>
      <c r="AH72" s="35">
        <v>99.5829457587169</v>
      </c>
      <c r="AI72" s="35">
        <v>99.58294575201906</v>
      </c>
      <c r="AJ72" s="35">
        <v>99.58294575201906</v>
      </c>
      <c r="AK72" s="35">
        <v>99.58294575201906</v>
      </c>
      <c r="AL72" s="35">
        <v>100</v>
      </c>
      <c r="AM72" s="35">
        <v>100</v>
      </c>
      <c r="AN72" s="35">
        <v>100.12860852930118</v>
      </c>
      <c r="AO72" s="35">
        <v>101.262695001732</v>
      </c>
      <c r="AP72" s="74">
        <v>100.21309640114707</v>
      </c>
      <c r="AQ72" s="35">
        <v>100.21309640114707</v>
      </c>
      <c r="AR72" s="35">
        <v>99.96971269855922</v>
      </c>
      <c r="AS72" s="35">
        <v>99.96971269855922</v>
      </c>
      <c r="AT72" s="35">
        <v>99.96971269855922</v>
      </c>
      <c r="AU72" s="35">
        <v>98.80142344717994</v>
      </c>
      <c r="AV72" s="35">
        <v>98.80142344717994</v>
      </c>
      <c r="AW72" s="35">
        <v>98.80142344717994</v>
      </c>
      <c r="AX72" s="35">
        <v>98.80142344717994</v>
      </c>
      <c r="AY72" s="35">
        <v>98.80142344717994</v>
      </c>
      <c r="AZ72" s="35">
        <v>98.80142344717994</v>
      </c>
      <c r="BA72" s="35">
        <v>98.80142344717994</v>
      </c>
      <c r="BB72" s="35">
        <v>98.80142344717994</v>
      </c>
      <c r="BC72" s="35">
        <v>98.80142344717994</v>
      </c>
      <c r="BD72" s="35">
        <v>98.80142344717994</v>
      </c>
      <c r="BE72" s="35">
        <v>98.80142344717994</v>
      </c>
      <c r="BF72" s="35">
        <v>94.7007193473272</v>
      </c>
      <c r="BG72" s="35">
        <v>94.7007193473272</v>
      </c>
      <c r="BH72" s="35">
        <v>94.7007193473272</v>
      </c>
      <c r="BI72" s="35">
        <v>94.7007193473272</v>
      </c>
      <c r="BJ72" s="35">
        <v>94.7007193473272</v>
      </c>
      <c r="BK72" s="92">
        <f t="shared" si="2"/>
        <v>0</v>
      </c>
      <c r="BL72" s="92">
        <f t="shared" si="3"/>
        <v>-4.150450425489083</v>
      </c>
    </row>
    <row r="73" spans="1:64" ht="13.5">
      <c r="A73" s="1" t="s">
        <v>151</v>
      </c>
      <c r="B73" s="37">
        <v>0.01942655240115956</v>
      </c>
      <c r="C73" s="37">
        <v>102.37902204616857</v>
      </c>
      <c r="D73" s="37">
        <v>106.0491274334502</v>
      </c>
      <c r="E73" s="37">
        <v>82.72171888878533</v>
      </c>
      <c r="F73" s="37">
        <v>132.49689286378668</v>
      </c>
      <c r="G73" s="37">
        <v>140.25891678819417</v>
      </c>
      <c r="H73" s="37">
        <v>132.42575853466886</v>
      </c>
      <c r="I73" s="37">
        <v>141.63383896709743</v>
      </c>
      <c r="J73" s="37">
        <v>138.00220205663243</v>
      </c>
      <c r="K73" s="37">
        <v>136.75078090289043</v>
      </c>
      <c r="L73" s="37">
        <v>105.22194250671038</v>
      </c>
      <c r="M73" s="37">
        <v>65.57661496437129</v>
      </c>
      <c r="N73" s="37">
        <v>74.60365143358246</v>
      </c>
      <c r="O73" s="37">
        <v>87.70009667749643</v>
      </c>
      <c r="P73" s="37">
        <v>84.40583890143164</v>
      </c>
      <c r="Q73" s="37">
        <v>87.14142970420988</v>
      </c>
      <c r="R73" s="37">
        <v>87.56409508149659</v>
      </c>
      <c r="S73" s="37">
        <v>88.85704718504111</v>
      </c>
      <c r="T73" s="37">
        <v>89.21432886833001</v>
      </c>
      <c r="U73" s="37">
        <v>91.76670794490693</v>
      </c>
      <c r="V73" s="37">
        <v>93.33387842810619</v>
      </c>
      <c r="W73" s="37">
        <v>92.94812094862021</v>
      </c>
      <c r="X73" s="37">
        <v>93.01634043238178</v>
      </c>
      <c r="Y73" s="37">
        <v>92.98688286283902</v>
      </c>
      <c r="Z73" s="37">
        <v>92.96098740348552</v>
      </c>
      <c r="AA73" s="37">
        <v>92.40238548922848</v>
      </c>
      <c r="AB73" s="37">
        <v>99.8024400911849</v>
      </c>
      <c r="AC73" s="37">
        <v>99.32585657944276</v>
      </c>
      <c r="AD73" s="37">
        <v>99.35257946530356</v>
      </c>
      <c r="AE73" s="37">
        <v>99.35257946530356</v>
      </c>
      <c r="AF73" s="37">
        <v>99.35257946530356</v>
      </c>
      <c r="AG73" s="37">
        <v>99.45268904148173</v>
      </c>
      <c r="AH73" s="37">
        <v>99.5829457587169</v>
      </c>
      <c r="AI73" s="37">
        <v>99.58294575201906</v>
      </c>
      <c r="AJ73" s="37">
        <v>99.58294575201906</v>
      </c>
      <c r="AK73" s="37">
        <v>99.58294575201906</v>
      </c>
      <c r="AL73" s="37">
        <v>100</v>
      </c>
      <c r="AM73" s="37">
        <v>100</v>
      </c>
      <c r="AN73" s="37">
        <v>100.12860852930118</v>
      </c>
      <c r="AO73" s="37">
        <v>101.262695001732</v>
      </c>
      <c r="AP73" s="75">
        <v>100.21309640114707</v>
      </c>
      <c r="AQ73" s="37">
        <v>100.21309640114707</v>
      </c>
      <c r="AR73" s="37">
        <v>99.96971269855922</v>
      </c>
      <c r="AS73" s="37">
        <v>99.96971269855922</v>
      </c>
      <c r="AT73" s="37">
        <v>99.96971269855922</v>
      </c>
      <c r="AU73" s="37">
        <v>98.80142344717994</v>
      </c>
      <c r="AV73" s="37">
        <v>98.80142344717994</v>
      </c>
      <c r="AW73" s="37">
        <v>98.80142344717994</v>
      </c>
      <c r="AX73" s="37">
        <v>98.80142344717994</v>
      </c>
      <c r="AY73" s="37">
        <v>98.80142344717994</v>
      </c>
      <c r="AZ73" s="37">
        <v>98.80142344717994</v>
      </c>
      <c r="BA73" s="37">
        <v>98.80142344717994</v>
      </c>
      <c r="BB73" s="37">
        <v>98.80142344717994</v>
      </c>
      <c r="BC73" s="37">
        <v>98.80142344717994</v>
      </c>
      <c r="BD73" s="37">
        <v>98.80142344717994</v>
      </c>
      <c r="BE73" s="37">
        <v>98.80142344717994</v>
      </c>
      <c r="BF73" s="37">
        <v>94.7007193473272</v>
      </c>
      <c r="BG73" s="37">
        <v>94.7007193473272</v>
      </c>
      <c r="BH73" s="37">
        <v>94.7007193473272</v>
      </c>
      <c r="BI73" s="37">
        <v>94.7007193473272</v>
      </c>
      <c r="BJ73" s="37">
        <v>94.7007193473272</v>
      </c>
      <c r="BK73" s="93">
        <f t="shared" si="2"/>
        <v>0</v>
      </c>
      <c r="BL73" s="93">
        <f t="shared" si="3"/>
        <v>-4.150450425489083</v>
      </c>
    </row>
    <row r="74" spans="1:64" s="36" customFormat="1" ht="13.5" customHeight="1">
      <c r="A74" s="54" t="s">
        <v>55</v>
      </c>
      <c r="B74" s="35">
        <v>8.394706536547227</v>
      </c>
      <c r="C74" s="35">
        <v>109.35439483245904</v>
      </c>
      <c r="D74" s="35">
        <v>103.44276548818245</v>
      </c>
      <c r="E74" s="35">
        <v>107.20210092295221</v>
      </c>
      <c r="F74" s="35">
        <v>100.48510981541293</v>
      </c>
      <c r="G74" s="35">
        <v>111.48173729509594</v>
      </c>
      <c r="H74" s="35">
        <v>103.29327626182841</v>
      </c>
      <c r="I74" s="35">
        <v>100.73916737309004</v>
      </c>
      <c r="J74" s="35">
        <v>99.64170086534918</v>
      </c>
      <c r="K74" s="35">
        <v>87.95969032519984</v>
      </c>
      <c r="L74" s="35">
        <v>86.88328714584122</v>
      </c>
      <c r="M74" s="35">
        <v>78.53875924861023</v>
      </c>
      <c r="N74" s="35">
        <v>73.98737619101288</v>
      </c>
      <c r="O74" s="35">
        <v>82.49250641143351</v>
      </c>
      <c r="P74" s="35">
        <v>84.20894674059166</v>
      </c>
      <c r="Q74" s="35">
        <v>84.62027235378315</v>
      </c>
      <c r="R74" s="35">
        <v>79.98644771696158</v>
      </c>
      <c r="S74" s="35">
        <v>80.0727458479755</v>
      </c>
      <c r="T74" s="35">
        <v>80.81961798700696</v>
      </c>
      <c r="U74" s="35">
        <v>82.77657269012037</v>
      </c>
      <c r="V74" s="35">
        <v>84.8168511819315</v>
      </c>
      <c r="W74" s="35">
        <v>85.51569097648034</v>
      </c>
      <c r="X74" s="35">
        <v>86.02480168570602</v>
      </c>
      <c r="Y74" s="35">
        <v>86.60906600562906</v>
      </c>
      <c r="Z74" s="35">
        <v>87.22336952896957</v>
      </c>
      <c r="AA74" s="35">
        <v>87.52531095899222</v>
      </c>
      <c r="AB74" s="35">
        <v>87.70242048776655</v>
      </c>
      <c r="AC74" s="35">
        <v>88.37652860933667</v>
      </c>
      <c r="AD74" s="35">
        <v>88.03615829776275</v>
      </c>
      <c r="AE74" s="35">
        <v>88.79528909389019</v>
      </c>
      <c r="AF74" s="35">
        <v>89.57280068229063</v>
      </c>
      <c r="AG74" s="35">
        <v>88.36091929095477</v>
      </c>
      <c r="AH74" s="35">
        <v>88.46568630291921</v>
      </c>
      <c r="AI74" s="35">
        <v>89.00339694986725</v>
      </c>
      <c r="AJ74" s="35">
        <v>93.78016384466115</v>
      </c>
      <c r="AK74" s="35">
        <v>94.80208343002928</v>
      </c>
      <c r="AL74" s="35">
        <v>96.66228877196757</v>
      </c>
      <c r="AM74" s="35">
        <v>100</v>
      </c>
      <c r="AN74" s="35">
        <v>100.74184197254023</v>
      </c>
      <c r="AO74" s="35">
        <v>101.88917205729037</v>
      </c>
      <c r="AP74" s="74">
        <v>100.3959755641486</v>
      </c>
      <c r="AQ74" s="35">
        <v>101.18312623011045</v>
      </c>
      <c r="AR74" s="35">
        <v>101.2986273342002</v>
      </c>
      <c r="AS74" s="35">
        <v>100.89216520857389</v>
      </c>
      <c r="AT74" s="35">
        <v>101.28452971287913</v>
      </c>
      <c r="AU74" s="35">
        <v>96.34080360137645</v>
      </c>
      <c r="AV74" s="35">
        <v>96.13456873660441</v>
      </c>
      <c r="AW74" s="35">
        <v>95.74700563117895</v>
      </c>
      <c r="AX74" s="35">
        <v>95.52901513913297</v>
      </c>
      <c r="AY74" s="35">
        <v>95.22780165159526</v>
      </c>
      <c r="AZ74" s="35">
        <v>95.19294765303734</v>
      </c>
      <c r="BA74" s="35">
        <v>95.57712774813143</v>
      </c>
      <c r="BB74" s="35">
        <v>96.13293259406932</v>
      </c>
      <c r="BC74" s="35">
        <v>97.02044060130417</v>
      </c>
      <c r="BD74" s="35">
        <v>97.01528606127334</v>
      </c>
      <c r="BE74" s="35">
        <v>96.8599251694084</v>
      </c>
      <c r="BF74" s="35">
        <v>107.00370998744508</v>
      </c>
      <c r="BG74" s="35">
        <v>107.34591879490026</v>
      </c>
      <c r="BH74" s="35">
        <v>108.10747272196144</v>
      </c>
      <c r="BI74" s="35">
        <v>108.40955349151872</v>
      </c>
      <c r="BJ74" s="35">
        <v>108.42538739784727</v>
      </c>
      <c r="BK74" s="92">
        <f t="shared" si="2"/>
        <v>0.014605637435622043</v>
      </c>
      <c r="BL74" s="92">
        <f t="shared" si="3"/>
        <v>13.499953118883752</v>
      </c>
    </row>
    <row r="75" spans="1:64" s="36" customFormat="1" ht="13.5">
      <c r="A75" s="3" t="s">
        <v>56</v>
      </c>
      <c r="B75" s="35">
        <v>0.5939627278843023</v>
      </c>
      <c r="C75" s="35">
        <v>84.44273051765208</v>
      </c>
      <c r="D75" s="35">
        <v>72.10161535416853</v>
      </c>
      <c r="E75" s="35">
        <v>73.90215541868444</v>
      </c>
      <c r="F75" s="35">
        <v>79.57304898909001</v>
      </c>
      <c r="G75" s="35">
        <v>93.34349559883645</v>
      </c>
      <c r="H75" s="35">
        <v>80.72864979259454</v>
      </c>
      <c r="I75" s="35">
        <v>81.96623890466492</v>
      </c>
      <c r="J75" s="35">
        <v>83.66378213993471</v>
      </c>
      <c r="K75" s="35">
        <v>80.7856368146687</v>
      </c>
      <c r="L75" s="35">
        <v>92.34643644229003</v>
      </c>
      <c r="M75" s="35">
        <v>75.85290437526425</v>
      </c>
      <c r="N75" s="35">
        <v>78.42722816760018</v>
      </c>
      <c r="O75" s="35">
        <v>92.86119795573298</v>
      </c>
      <c r="P75" s="35">
        <v>91.22755438530318</v>
      </c>
      <c r="Q75" s="35">
        <v>91.93864473327895</v>
      </c>
      <c r="R75" s="35">
        <v>83.40447462397968</v>
      </c>
      <c r="S75" s="35">
        <v>82.60285341424749</v>
      </c>
      <c r="T75" s="35">
        <v>80.74413288000136</v>
      </c>
      <c r="U75" s="35">
        <v>80.9106992573312</v>
      </c>
      <c r="V75" s="35">
        <v>82.12329845200375</v>
      </c>
      <c r="W75" s="35">
        <v>82.13732055548634</v>
      </c>
      <c r="X75" s="35">
        <v>82.30567197627231</v>
      </c>
      <c r="Y75" s="35">
        <v>82.72816108919135</v>
      </c>
      <c r="Z75" s="35">
        <v>84.50583955230121</v>
      </c>
      <c r="AA75" s="35">
        <v>84.90985623097018</v>
      </c>
      <c r="AB75" s="35">
        <v>86.35114182536847</v>
      </c>
      <c r="AC75" s="35">
        <v>86.30123624890912</v>
      </c>
      <c r="AD75" s="35">
        <v>87.28727416044471</v>
      </c>
      <c r="AE75" s="35">
        <v>88.29720940331441</v>
      </c>
      <c r="AF75" s="35">
        <v>88.29720940331441</v>
      </c>
      <c r="AG75" s="35">
        <v>88.98728493756357</v>
      </c>
      <c r="AH75" s="35">
        <v>89.56919244056029</v>
      </c>
      <c r="AI75" s="35">
        <v>89.82408163128673</v>
      </c>
      <c r="AJ75" s="35">
        <v>89.90920074365964</v>
      </c>
      <c r="AK75" s="35">
        <v>93.97532173081618</v>
      </c>
      <c r="AL75" s="35">
        <v>97.10444867024351</v>
      </c>
      <c r="AM75" s="35">
        <v>100</v>
      </c>
      <c r="AN75" s="35">
        <v>100.11297193285075</v>
      </c>
      <c r="AO75" s="35">
        <v>100.11297193285075</v>
      </c>
      <c r="AP75" s="74">
        <v>100.42351329049326</v>
      </c>
      <c r="AQ75" s="35">
        <v>100.55285628921521</v>
      </c>
      <c r="AR75" s="35">
        <v>101.20935600190188</v>
      </c>
      <c r="AS75" s="35">
        <v>101.09886890982416</v>
      </c>
      <c r="AT75" s="35">
        <v>101.21899848616287</v>
      </c>
      <c r="AU75" s="35">
        <v>100.43987563284868</v>
      </c>
      <c r="AV75" s="35">
        <v>100.34266934034777</v>
      </c>
      <c r="AW75" s="35">
        <v>100.25968116100624</v>
      </c>
      <c r="AX75" s="35">
        <v>100.24932916422536</v>
      </c>
      <c r="AY75" s="35">
        <v>99.79892635984648</v>
      </c>
      <c r="AZ75" s="35">
        <v>100.19653218506608</v>
      </c>
      <c r="BA75" s="35">
        <v>100.16126718046708</v>
      </c>
      <c r="BB75" s="35">
        <v>100.74529287266351</v>
      </c>
      <c r="BC75" s="35">
        <v>104.90580032956017</v>
      </c>
      <c r="BD75" s="35">
        <v>110.25259282385846</v>
      </c>
      <c r="BE75" s="35">
        <v>112.98788788288556</v>
      </c>
      <c r="BF75" s="35">
        <v>106.96823499826121</v>
      </c>
      <c r="BG75" s="35">
        <v>107.26998921772706</v>
      </c>
      <c r="BH75" s="35">
        <v>107.36004156651444</v>
      </c>
      <c r="BI75" s="35">
        <v>110.84267493251821</v>
      </c>
      <c r="BJ75" s="35">
        <v>110.94411426791481</v>
      </c>
      <c r="BK75" s="92">
        <f t="shared" si="2"/>
        <v>0.09151649891015268</v>
      </c>
      <c r="BL75" s="92">
        <f t="shared" si="3"/>
        <v>10.668186204188544</v>
      </c>
    </row>
    <row r="76" spans="1:64" ht="13.5">
      <c r="A76" s="1" t="s">
        <v>57</v>
      </c>
      <c r="B76" s="37">
        <v>0.3869392152694931</v>
      </c>
      <c r="C76" s="37">
        <v>90.76322322176746</v>
      </c>
      <c r="D76" s="37">
        <v>70.12115224439236</v>
      </c>
      <c r="E76" s="37">
        <v>73.40428173330817</v>
      </c>
      <c r="F76" s="37">
        <v>73.60969129925208</v>
      </c>
      <c r="G76" s="37">
        <v>85.65558144496107</v>
      </c>
      <c r="H76" s="37">
        <v>79.23695621587368</v>
      </c>
      <c r="I76" s="37">
        <v>85.31300894874158</v>
      </c>
      <c r="J76" s="37">
        <v>86.69834607158164</v>
      </c>
      <c r="K76" s="37">
        <v>87.06722393002268</v>
      </c>
      <c r="L76" s="37">
        <v>92.35432526471513</v>
      </c>
      <c r="M76" s="37">
        <v>70.31396686583265</v>
      </c>
      <c r="N76" s="37">
        <v>64.3167084430753</v>
      </c>
      <c r="O76" s="37">
        <v>79.37916366006971</v>
      </c>
      <c r="P76" s="37">
        <v>75.92008763524957</v>
      </c>
      <c r="Q76" s="37">
        <v>75.98879922778332</v>
      </c>
      <c r="R76" s="37">
        <v>74.15382802514182</v>
      </c>
      <c r="S76" s="37">
        <v>72.56610816296393</v>
      </c>
      <c r="T76" s="37">
        <v>73.3811377681828</v>
      </c>
      <c r="U76" s="37">
        <v>73.4423767143703</v>
      </c>
      <c r="V76" s="37">
        <v>74.38581285789404</v>
      </c>
      <c r="W76" s="37">
        <v>74.4210030468976</v>
      </c>
      <c r="X76" s="37">
        <v>74.43988668954316</v>
      </c>
      <c r="Y76" s="37">
        <v>75.23245777003623</v>
      </c>
      <c r="Z76" s="37">
        <v>78.19132799230206</v>
      </c>
      <c r="AA76" s="37">
        <v>78.75158754026175</v>
      </c>
      <c r="AB76" s="37">
        <v>80.9819388493615</v>
      </c>
      <c r="AC76" s="37">
        <v>80.9763508503786</v>
      </c>
      <c r="AD76" s="37">
        <v>82.08944913548589</v>
      </c>
      <c r="AE76" s="37">
        <v>83.74958438146129</v>
      </c>
      <c r="AF76" s="37">
        <v>83.74958438146129</v>
      </c>
      <c r="AG76" s="37">
        <v>83.76121280448106</v>
      </c>
      <c r="AH76" s="37">
        <v>84.14219830036045</v>
      </c>
      <c r="AI76" s="37">
        <v>84.33672332381519</v>
      </c>
      <c r="AJ76" s="37">
        <v>84.41478071603937</v>
      </c>
      <c r="AK76" s="37">
        <v>90.55939643109251</v>
      </c>
      <c r="AL76" s="37">
        <v>95.40731978054053</v>
      </c>
      <c r="AM76" s="37">
        <v>100</v>
      </c>
      <c r="AN76" s="37">
        <v>100.00000142657663</v>
      </c>
      <c r="AO76" s="37">
        <v>100.00000142657663</v>
      </c>
      <c r="AP76" s="75">
        <v>100.01854681235267</v>
      </c>
      <c r="AQ76" s="37">
        <v>100.03824230629075</v>
      </c>
      <c r="AR76" s="37">
        <v>100.78624785286614</v>
      </c>
      <c r="AS76" s="37">
        <v>100.41045632556185</v>
      </c>
      <c r="AT76" s="37">
        <v>100.80104934113413</v>
      </c>
      <c r="AU76" s="37">
        <v>99.75884542128229</v>
      </c>
      <c r="AV76" s="37">
        <v>99.67468344073403</v>
      </c>
      <c r="AW76" s="37">
        <v>99.77563971570056</v>
      </c>
      <c r="AX76" s="37">
        <v>99.75974910548484</v>
      </c>
      <c r="AY76" s="37">
        <v>99.85613202299302</v>
      </c>
      <c r="AZ76" s="37">
        <v>99.87242887181549</v>
      </c>
      <c r="BA76" s="37">
        <v>99.86670849882043</v>
      </c>
      <c r="BB76" s="37">
        <v>100.01511194738545</v>
      </c>
      <c r="BC76" s="37">
        <v>106.28166142957394</v>
      </c>
      <c r="BD76" s="37">
        <v>114.84184030757314</v>
      </c>
      <c r="BE76" s="37">
        <v>119.04059621215791</v>
      </c>
      <c r="BF76" s="37">
        <v>111.13728162407043</v>
      </c>
      <c r="BG76" s="37">
        <v>111.75313043738444</v>
      </c>
      <c r="BH76" s="37">
        <v>111.76788353628923</v>
      </c>
      <c r="BI76" s="37">
        <v>117.2812558153296</v>
      </c>
      <c r="BJ76" s="37">
        <v>117.43696808741075</v>
      </c>
      <c r="BK76" s="93">
        <f t="shared" si="2"/>
        <v>0.13276825098660083</v>
      </c>
      <c r="BL76" s="93">
        <f t="shared" si="3"/>
        <v>17.719790938161054</v>
      </c>
    </row>
    <row r="77" spans="1:64" ht="13.5" customHeight="1">
      <c r="A77" s="1" t="s">
        <v>58</v>
      </c>
      <c r="B77" s="37">
        <v>0.03276695553481115</v>
      </c>
      <c r="C77" s="37">
        <v>216.79073626611918</v>
      </c>
      <c r="D77" s="37">
        <v>250.51373970616945</v>
      </c>
      <c r="E77" s="37">
        <v>301.6507186692414</v>
      </c>
      <c r="F77" s="37">
        <v>205.49955210850368</v>
      </c>
      <c r="G77" s="37">
        <v>158.29422116918002</v>
      </c>
      <c r="H77" s="37">
        <v>144.87074927611985</v>
      </c>
      <c r="I77" s="37">
        <v>149.61369182511035</v>
      </c>
      <c r="J77" s="37">
        <v>145.36679091233495</v>
      </c>
      <c r="K77" s="37">
        <v>122.20591799382106</v>
      </c>
      <c r="L77" s="37">
        <v>115.01733458535394</v>
      </c>
      <c r="M77" s="37">
        <v>106.23690286719903</v>
      </c>
      <c r="N77" s="37">
        <v>102.58431335487349</v>
      </c>
      <c r="O77" s="37">
        <v>106.6789871883529</v>
      </c>
      <c r="P77" s="37">
        <v>112.39319315382173</v>
      </c>
      <c r="Q77" s="37">
        <v>108.02903431823248</v>
      </c>
      <c r="R77" s="37">
        <v>105.07150442297437</v>
      </c>
      <c r="S77" s="37">
        <v>105.07150442297437</v>
      </c>
      <c r="T77" s="37">
        <v>105.07150442297437</v>
      </c>
      <c r="U77" s="37">
        <v>99.2448987266721</v>
      </c>
      <c r="V77" s="37">
        <v>100.74463712185366</v>
      </c>
      <c r="W77" s="37">
        <v>100.74463712185366</v>
      </c>
      <c r="X77" s="37">
        <v>100.74463712185366</v>
      </c>
      <c r="Y77" s="37">
        <v>100.74463712185366</v>
      </c>
      <c r="Z77" s="37">
        <v>100.74463712185366</v>
      </c>
      <c r="AA77" s="37">
        <v>100.74463712185366</v>
      </c>
      <c r="AB77" s="37">
        <v>100.74463712185366</v>
      </c>
      <c r="AC77" s="37">
        <v>99.41852713337845</v>
      </c>
      <c r="AD77" s="37">
        <v>99.41852713337845</v>
      </c>
      <c r="AE77" s="37">
        <v>99.65963804037392</v>
      </c>
      <c r="AF77" s="37">
        <v>99.65963804037392</v>
      </c>
      <c r="AG77" s="37">
        <v>99.65963804037392</v>
      </c>
      <c r="AH77" s="37">
        <v>99.65963804037392</v>
      </c>
      <c r="AI77" s="37">
        <v>99.65963804037378</v>
      </c>
      <c r="AJ77" s="37">
        <v>99.65963804037378</v>
      </c>
      <c r="AK77" s="37">
        <v>99.65963804037378</v>
      </c>
      <c r="AL77" s="37">
        <v>100.00000000000001</v>
      </c>
      <c r="AM77" s="37">
        <v>100</v>
      </c>
      <c r="AN77" s="37">
        <v>100.59081217509184</v>
      </c>
      <c r="AO77" s="37">
        <v>100.59081217509184</v>
      </c>
      <c r="AP77" s="75">
        <v>105.04736714487441</v>
      </c>
      <c r="AQ77" s="37">
        <v>106.66771829845256</v>
      </c>
      <c r="AR77" s="37">
        <v>106.66771829845256</v>
      </c>
      <c r="AS77" s="37">
        <v>103.8573224446146</v>
      </c>
      <c r="AT77" s="37">
        <v>106.66771829845256</v>
      </c>
      <c r="AU77" s="37">
        <v>106.14606880469968</v>
      </c>
      <c r="AV77" s="37">
        <v>106.14606880469968</v>
      </c>
      <c r="AW77" s="37">
        <v>105.61402841047993</v>
      </c>
      <c r="AX77" s="37">
        <v>105.61402841047993</v>
      </c>
      <c r="AY77" s="37">
        <v>105.61402841047993</v>
      </c>
      <c r="AZ77" s="37">
        <v>105.61402841047993</v>
      </c>
      <c r="BA77" s="37">
        <v>105.61402841047993</v>
      </c>
      <c r="BB77" s="37">
        <v>105.61402841047993</v>
      </c>
      <c r="BC77" s="37">
        <v>105.61402841047993</v>
      </c>
      <c r="BD77" s="37">
        <v>105.61402841047993</v>
      </c>
      <c r="BE77" s="37">
        <v>105.61402841047993</v>
      </c>
      <c r="BF77" s="37">
        <v>86.64857500934812</v>
      </c>
      <c r="BG77" s="37">
        <v>86.64857500934812</v>
      </c>
      <c r="BH77" s="37">
        <v>86.64857500934812</v>
      </c>
      <c r="BI77" s="37">
        <v>86.64857500934812</v>
      </c>
      <c r="BJ77" s="37">
        <v>86.64857500934812</v>
      </c>
      <c r="BK77" s="93">
        <f t="shared" si="2"/>
        <v>0</v>
      </c>
      <c r="BL77" s="93">
        <f t="shared" si="3"/>
        <v>-17.957324123099056</v>
      </c>
    </row>
    <row r="78" spans="1:64" ht="13.5">
      <c r="A78" s="1" t="s">
        <v>59</v>
      </c>
      <c r="B78" s="37">
        <v>0.13606691382513986</v>
      </c>
      <c r="C78" s="37">
        <v>70.22650190652485</v>
      </c>
      <c r="D78" s="37">
        <v>68.90604949899829</v>
      </c>
      <c r="E78" s="37">
        <v>64.78413795152021</v>
      </c>
      <c r="F78" s="37">
        <v>88.41276521865916</v>
      </c>
      <c r="G78" s="37">
        <v>106.5121824328031</v>
      </c>
      <c r="H78" s="37">
        <v>78.90110103375046</v>
      </c>
      <c r="I78" s="37">
        <v>72.9770887260314</v>
      </c>
      <c r="J78" s="37">
        <v>77.0378835240862</v>
      </c>
      <c r="K78" s="37">
        <v>70.67037035053727</v>
      </c>
      <c r="L78" s="37">
        <v>90.20503410181774</v>
      </c>
      <c r="M78" s="37">
        <v>83.85052485125719</v>
      </c>
      <c r="N78" s="37">
        <v>106.94578305158502</v>
      </c>
      <c r="O78" s="37">
        <v>121.9744372526595</v>
      </c>
      <c r="P78" s="37">
        <v>124.67194749700879</v>
      </c>
      <c r="Q78" s="37">
        <v>127.50078260931978</v>
      </c>
      <c r="R78" s="37">
        <v>100.67816896261795</v>
      </c>
      <c r="S78" s="37">
        <v>101.32822942136015</v>
      </c>
      <c r="T78" s="37">
        <v>92.77133423453813</v>
      </c>
      <c r="U78" s="37">
        <v>93.69580713497423</v>
      </c>
      <c r="V78" s="37">
        <v>95.44539071862513</v>
      </c>
      <c r="W78" s="37">
        <v>95.44539071862513</v>
      </c>
      <c r="X78" s="37">
        <v>95.70383157611852</v>
      </c>
      <c r="Y78" s="37">
        <v>95.4530765787262</v>
      </c>
      <c r="Z78" s="37">
        <v>95.41943837484297</v>
      </c>
      <c r="AA78" s="37">
        <v>95.6453101465865</v>
      </c>
      <c r="AB78" s="37">
        <v>95.97020866438015</v>
      </c>
      <c r="AC78" s="37">
        <v>95.93922441968145</v>
      </c>
      <c r="AD78" s="37">
        <v>97.04536910211253</v>
      </c>
      <c r="AE78" s="37">
        <v>97.04016194129066</v>
      </c>
      <c r="AF78" s="37">
        <v>97.04016194129066</v>
      </c>
      <c r="AG78" s="37">
        <v>97.34923202928262</v>
      </c>
      <c r="AH78" s="37">
        <v>98.11037747998161</v>
      </c>
      <c r="AI78" s="37">
        <v>98.60769505503289</v>
      </c>
      <c r="AJ78" s="37">
        <v>98.74495558161786</v>
      </c>
      <c r="AK78" s="37">
        <v>99.98631304846272</v>
      </c>
      <c r="AL78" s="37">
        <v>99.98631304846272</v>
      </c>
      <c r="AM78" s="37">
        <v>100</v>
      </c>
      <c r="AN78" s="37">
        <v>100.3508674357283</v>
      </c>
      <c r="AO78" s="37">
        <v>100.3508674357283</v>
      </c>
      <c r="AP78" s="75">
        <v>100.58050677622245</v>
      </c>
      <c r="AQ78" s="37">
        <v>100.58050677622245</v>
      </c>
      <c r="AR78" s="37">
        <v>100.77518154019754</v>
      </c>
      <c r="AS78" s="37">
        <v>102.03832020645963</v>
      </c>
      <c r="AT78" s="37">
        <v>100.77518154019754</v>
      </c>
      <c r="AU78" s="37">
        <v>100.46351501190993</v>
      </c>
      <c r="AV78" s="37">
        <v>100.27852261923437</v>
      </c>
      <c r="AW78" s="37">
        <v>99.75729022509825</v>
      </c>
      <c r="AX78" s="37">
        <v>99.75729022509825</v>
      </c>
      <c r="AY78" s="37">
        <v>97.91493813547591</v>
      </c>
      <c r="AZ78" s="37">
        <v>99.6042330875962</v>
      </c>
      <c r="BA78" s="37">
        <v>99.46656066477057</v>
      </c>
      <c r="BB78" s="37">
        <v>99.46656066477057</v>
      </c>
      <c r="BC78" s="37">
        <v>99.46656066477057</v>
      </c>
      <c r="BD78" s="37">
        <v>99.46656066477057</v>
      </c>
      <c r="BE78" s="37">
        <v>99.46656066477057</v>
      </c>
      <c r="BF78" s="37">
        <v>99.6267349174337</v>
      </c>
      <c r="BG78" s="37">
        <v>99.19264483966697</v>
      </c>
      <c r="BH78" s="37">
        <v>99.54378961749694</v>
      </c>
      <c r="BI78" s="37">
        <v>99.404735809257</v>
      </c>
      <c r="BJ78" s="37">
        <v>99.404735809257</v>
      </c>
      <c r="BK78" s="93">
        <f t="shared" si="2"/>
        <v>0</v>
      </c>
      <c r="BL78" s="93">
        <f t="shared" si="3"/>
        <v>-0.3534121817520486</v>
      </c>
    </row>
    <row r="79" spans="1:64" ht="13.5">
      <c r="A79" s="1" t="s">
        <v>60</v>
      </c>
      <c r="B79" s="37">
        <v>0.03818964325485823</v>
      </c>
      <c r="C79" s="37">
        <v>55.992367399241274</v>
      </c>
      <c r="D79" s="37">
        <v>54.02144482319875</v>
      </c>
      <c r="E79" s="37">
        <v>52.44612506298324</v>
      </c>
      <c r="F79" s="37">
        <v>63.82972403832918</v>
      </c>
      <c r="G79" s="37">
        <v>89.59447898588479</v>
      </c>
      <c r="H79" s="37">
        <v>81.02995941487536</v>
      </c>
      <c r="I79" s="37">
        <v>71.59223804336789</v>
      </c>
      <c r="J79" s="37">
        <v>69.84511376037477</v>
      </c>
      <c r="K79" s="37">
        <v>61.07859377306455</v>
      </c>
      <c r="L79" s="37">
        <v>93.356366548634</v>
      </c>
      <c r="M79" s="37">
        <v>81.02157624235825</v>
      </c>
      <c r="N79" s="37">
        <v>80.25757360389638</v>
      </c>
      <c r="O79" s="37">
        <v>91.36506164865101</v>
      </c>
      <c r="P79" s="37">
        <v>87.2092276177053</v>
      </c>
      <c r="Q79" s="37">
        <v>87.04420941591702</v>
      </c>
      <c r="R79" s="37">
        <v>87.35386279806241</v>
      </c>
      <c r="S79" s="37">
        <v>87.16424215242907</v>
      </c>
      <c r="T79" s="37">
        <v>87.20920992428368</v>
      </c>
      <c r="U79" s="37">
        <v>87.20920992428368</v>
      </c>
      <c r="V79" s="37">
        <v>88.51514206880942</v>
      </c>
      <c r="W79" s="37">
        <v>88.43979346492596</v>
      </c>
      <c r="X79" s="37">
        <v>89.32378089967126</v>
      </c>
      <c r="Y79" s="37">
        <v>89.43921696006876</v>
      </c>
      <c r="Z79" s="37">
        <v>89.37329381365039</v>
      </c>
      <c r="AA79" s="37">
        <v>89.39631056065058</v>
      </c>
      <c r="AB79" s="37">
        <v>89.39631056065058</v>
      </c>
      <c r="AC79" s="37">
        <v>89.29845880541133</v>
      </c>
      <c r="AD79" s="37">
        <v>89.36761926141801</v>
      </c>
      <c r="AE79" s="37">
        <v>89.36761926141801</v>
      </c>
      <c r="AF79" s="37">
        <v>89.36761926141801</v>
      </c>
      <c r="AG79" s="37">
        <v>95.5336105512697</v>
      </c>
      <c r="AH79" s="37">
        <v>96.99116595644583</v>
      </c>
      <c r="AI79" s="37">
        <v>96.99116595644357</v>
      </c>
      <c r="AJ79" s="37">
        <v>96.99116595644357</v>
      </c>
      <c r="AK79" s="37">
        <v>96.99116595644357</v>
      </c>
      <c r="AL79" s="37">
        <v>98.8840289378209</v>
      </c>
      <c r="AM79" s="37">
        <v>100</v>
      </c>
      <c r="AN79" s="37">
        <v>100</v>
      </c>
      <c r="AO79" s="37">
        <v>100</v>
      </c>
      <c r="AP79" s="75">
        <v>100</v>
      </c>
      <c r="AQ79" s="37">
        <v>100.42184178253001</v>
      </c>
      <c r="AR79" s="37">
        <v>102.3599297129633</v>
      </c>
      <c r="AS79" s="37">
        <v>102.3599297129633</v>
      </c>
      <c r="AT79" s="37">
        <v>102.3599297129633</v>
      </c>
      <c r="AU79" s="37">
        <v>102.3599297129633</v>
      </c>
      <c r="AV79" s="37">
        <v>102.3599297129633</v>
      </c>
      <c r="AW79" s="37">
        <v>102.3599297129633</v>
      </c>
      <c r="AX79" s="37">
        <v>102.3599297129633</v>
      </c>
      <c r="AY79" s="37">
        <v>100.94243425676967</v>
      </c>
      <c r="AZ79" s="37">
        <v>100.94243425676967</v>
      </c>
      <c r="BA79" s="37">
        <v>100.94243425676967</v>
      </c>
      <c r="BB79" s="37">
        <v>108.52214316969992</v>
      </c>
      <c r="BC79" s="37">
        <v>109.73746270243586</v>
      </c>
      <c r="BD79" s="37">
        <v>106.16389063830272</v>
      </c>
      <c r="BE79" s="37">
        <v>106.16389063830272</v>
      </c>
      <c r="BF79" s="37">
        <v>108.31888978253441</v>
      </c>
      <c r="BG79" s="37">
        <v>108.31888978253441</v>
      </c>
      <c r="BH79" s="37">
        <v>108.31888978253441</v>
      </c>
      <c r="BI79" s="37">
        <v>107.1179121771914</v>
      </c>
      <c r="BJ79" s="37">
        <v>107.1179121771914</v>
      </c>
      <c r="BK79" s="93">
        <f t="shared" si="2"/>
        <v>0</v>
      </c>
      <c r="BL79" s="93">
        <f t="shared" si="3"/>
        <v>4.648286177579848</v>
      </c>
    </row>
    <row r="80" spans="1:64" s="36" customFormat="1" ht="13.5" customHeight="1">
      <c r="A80" s="3" t="s">
        <v>61</v>
      </c>
      <c r="B80" s="35">
        <v>6.501913450854534</v>
      </c>
      <c r="C80" s="35">
        <v>103.61308090724444</v>
      </c>
      <c r="D80" s="35">
        <v>99.67220298446021</v>
      </c>
      <c r="E80" s="35">
        <v>97.4593611638575</v>
      </c>
      <c r="F80" s="35">
        <v>96.39998048006171</v>
      </c>
      <c r="G80" s="35">
        <v>109.26351088555678</v>
      </c>
      <c r="H80" s="35">
        <v>102.35375997168451</v>
      </c>
      <c r="I80" s="35">
        <v>99.19425800500882</v>
      </c>
      <c r="J80" s="35">
        <v>97.89781096572575</v>
      </c>
      <c r="K80" s="35">
        <v>86.1010648570917</v>
      </c>
      <c r="L80" s="35">
        <v>86.05884884402576</v>
      </c>
      <c r="M80" s="35">
        <v>79.03875028460983</v>
      </c>
      <c r="N80" s="35">
        <v>74.46761686463239</v>
      </c>
      <c r="O80" s="35">
        <v>81.83579058983973</v>
      </c>
      <c r="P80" s="35">
        <v>84.72312325384446</v>
      </c>
      <c r="Q80" s="35">
        <v>84.80407831634419</v>
      </c>
      <c r="R80" s="35">
        <v>80.09199671484464</v>
      </c>
      <c r="S80" s="35">
        <v>80.376162189477</v>
      </c>
      <c r="T80" s="35">
        <v>81.50393718624004</v>
      </c>
      <c r="U80" s="35">
        <v>83.87290632835918</v>
      </c>
      <c r="V80" s="35">
        <v>86.13525605418285</v>
      </c>
      <c r="W80" s="35">
        <v>86.99290926250663</v>
      </c>
      <c r="X80" s="35">
        <v>87.26595692060846</v>
      </c>
      <c r="Y80" s="35">
        <v>87.99811155294321</v>
      </c>
      <c r="Z80" s="35">
        <v>88.50122064226518</v>
      </c>
      <c r="AA80" s="35">
        <v>88.5522571815834</v>
      </c>
      <c r="AB80" s="35">
        <v>88.4569190665961</v>
      </c>
      <c r="AC80" s="35">
        <v>89.28234740563907</v>
      </c>
      <c r="AD80" s="35">
        <v>88.6720418874764</v>
      </c>
      <c r="AE80" s="35">
        <v>89.47760013239197</v>
      </c>
      <c r="AF80" s="35">
        <v>90.32853533202125</v>
      </c>
      <c r="AG80" s="35">
        <v>88.72091998258846</v>
      </c>
      <c r="AH80" s="35">
        <v>88.77951827912025</v>
      </c>
      <c r="AI80" s="35">
        <v>89.38205021821027</v>
      </c>
      <c r="AJ80" s="35">
        <v>94.82140733948575</v>
      </c>
      <c r="AK80" s="35">
        <v>95.33927169463686</v>
      </c>
      <c r="AL80" s="35">
        <v>97.09936451680638</v>
      </c>
      <c r="AM80" s="35">
        <v>100</v>
      </c>
      <c r="AN80" s="35">
        <v>100.5841711535913</v>
      </c>
      <c r="AO80" s="35">
        <v>101.96716379579695</v>
      </c>
      <c r="AP80" s="74">
        <v>100.04573264666928</v>
      </c>
      <c r="AQ80" s="35">
        <v>100.63935123234877</v>
      </c>
      <c r="AR80" s="35">
        <v>100.68843331060255</v>
      </c>
      <c r="AS80" s="35">
        <v>100.27829993256702</v>
      </c>
      <c r="AT80" s="35">
        <v>100.66935082495476</v>
      </c>
      <c r="AU80" s="35">
        <v>95.26171963583892</v>
      </c>
      <c r="AV80" s="35">
        <v>95.01187762576662</v>
      </c>
      <c r="AW80" s="35">
        <v>94.74809237474057</v>
      </c>
      <c r="AX80" s="35">
        <v>94.47174964863866</v>
      </c>
      <c r="AY80" s="35">
        <v>94.12747154326505</v>
      </c>
      <c r="AZ80" s="35">
        <v>94.04012454179957</v>
      </c>
      <c r="BA80" s="35">
        <v>94.53936607713584</v>
      </c>
      <c r="BB80" s="35">
        <v>95.26318005996622</v>
      </c>
      <c r="BC80" s="35">
        <v>96.03040915766071</v>
      </c>
      <c r="BD80" s="35">
        <v>95.55644003407274</v>
      </c>
      <c r="BE80" s="35">
        <v>95.08926257290102</v>
      </c>
      <c r="BF80" s="35">
        <v>111.74204604094086</v>
      </c>
      <c r="BG80" s="35">
        <v>112.03334466351637</v>
      </c>
      <c r="BH80" s="35">
        <v>113.03754172426247</v>
      </c>
      <c r="BI80" s="35">
        <v>113.10200884470255</v>
      </c>
      <c r="BJ80" s="35">
        <v>113.1131855257116</v>
      </c>
      <c r="BK80" s="92">
        <f t="shared" si="2"/>
        <v>0.009881947388223011</v>
      </c>
      <c r="BL80" s="92">
        <f t="shared" si="3"/>
        <v>19.73228604996156</v>
      </c>
    </row>
    <row r="81" spans="1:64" ht="13.5">
      <c r="A81" s="1" t="s">
        <v>62</v>
      </c>
      <c r="B81" s="37">
        <v>0.6109315907327668</v>
      </c>
      <c r="C81" s="37">
        <v>106.44783885155627</v>
      </c>
      <c r="D81" s="37">
        <v>115.34308514380321</v>
      </c>
      <c r="E81" s="37">
        <v>112.31634943763241</v>
      </c>
      <c r="F81" s="37">
        <v>99.80551664735805</v>
      </c>
      <c r="G81" s="37">
        <v>117.05682691650077</v>
      </c>
      <c r="H81" s="37">
        <v>106.41705694103199</v>
      </c>
      <c r="I81" s="37">
        <v>101.96154782023831</v>
      </c>
      <c r="J81" s="37">
        <v>87.77548098304517</v>
      </c>
      <c r="K81" s="37">
        <v>75.95035053629631</v>
      </c>
      <c r="L81" s="37">
        <v>91.00985615915434</v>
      </c>
      <c r="M81" s="37">
        <v>81.41148317055914</v>
      </c>
      <c r="N81" s="37">
        <v>76.40743036809464</v>
      </c>
      <c r="O81" s="37">
        <v>79.024661597169</v>
      </c>
      <c r="P81" s="37">
        <v>80.86824902938007</v>
      </c>
      <c r="Q81" s="37">
        <v>77.03578722704935</v>
      </c>
      <c r="R81" s="37">
        <v>77.65613321265481</v>
      </c>
      <c r="S81" s="37">
        <v>80.72868367499619</v>
      </c>
      <c r="T81" s="37">
        <v>80.81552574266787</v>
      </c>
      <c r="U81" s="37">
        <v>84.80380103927392</v>
      </c>
      <c r="V81" s="37">
        <v>85.99819739705396</v>
      </c>
      <c r="W81" s="37">
        <v>86.10560165239468</v>
      </c>
      <c r="X81" s="37">
        <v>86.31192931681431</v>
      </c>
      <c r="Y81" s="37">
        <v>84.91996194814202</v>
      </c>
      <c r="Z81" s="37">
        <v>85.19185964367611</v>
      </c>
      <c r="AA81" s="37">
        <v>86.07767874520303</v>
      </c>
      <c r="AB81" s="37">
        <v>86.29399968268137</v>
      </c>
      <c r="AC81" s="37">
        <v>89.58070647023786</v>
      </c>
      <c r="AD81" s="37">
        <v>91.77956833547425</v>
      </c>
      <c r="AE81" s="37">
        <v>91.86674505674104</v>
      </c>
      <c r="AF81" s="37">
        <v>92.1894597679683</v>
      </c>
      <c r="AG81" s="37">
        <v>93.3728706392666</v>
      </c>
      <c r="AH81" s="37">
        <v>94.17182806609019</v>
      </c>
      <c r="AI81" s="37">
        <v>95.38908448401418</v>
      </c>
      <c r="AJ81" s="37">
        <v>98.8823286821454</v>
      </c>
      <c r="AK81" s="37">
        <v>97.88733129484837</v>
      </c>
      <c r="AL81" s="37">
        <v>98.6062122813105</v>
      </c>
      <c r="AM81" s="37">
        <v>100</v>
      </c>
      <c r="AN81" s="37">
        <v>100.26801903612532</v>
      </c>
      <c r="AO81" s="37">
        <v>100.71732913399062</v>
      </c>
      <c r="AP81" s="75">
        <v>100.30755896739387</v>
      </c>
      <c r="AQ81" s="37">
        <v>100.59064279795349</v>
      </c>
      <c r="AR81" s="37">
        <v>103.34342136855783</v>
      </c>
      <c r="AS81" s="37">
        <v>103.18603166934527</v>
      </c>
      <c r="AT81" s="37">
        <v>103.34448133817874</v>
      </c>
      <c r="AU81" s="37">
        <v>99.73857674367595</v>
      </c>
      <c r="AV81" s="37">
        <v>99.50967328679668</v>
      </c>
      <c r="AW81" s="37">
        <v>99.2668005955812</v>
      </c>
      <c r="AX81" s="37">
        <v>99.31080933835173</v>
      </c>
      <c r="AY81" s="37">
        <v>99.6057172097972</v>
      </c>
      <c r="AZ81" s="37">
        <v>99.70390056075851</v>
      </c>
      <c r="BA81" s="37">
        <v>99.72372703752772</v>
      </c>
      <c r="BB81" s="37">
        <v>100.44493216142757</v>
      </c>
      <c r="BC81" s="37">
        <v>100.38221204707308</v>
      </c>
      <c r="BD81" s="37">
        <v>99.89934560023266</v>
      </c>
      <c r="BE81" s="37">
        <v>99.89556235685227</v>
      </c>
      <c r="BF81" s="37">
        <v>94.79062397788971</v>
      </c>
      <c r="BG81" s="37">
        <v>95.33784320030574</v>
      </c>
      <c r="BH81" s="37">
        <v>95.31018027712695</v>
      </c>
      <c r="BI81" s="37">
        <v>95.1576194289399</v>
      </c>
      <c r="BJ81" s="37">
        <v>95.54938793894237</v>
      </c>
      <c r="BK81" s="93">
        <f t="shared" si="2"/>
        <v>0.4117048244308279</v>
      </c>
      <c r="BL81" s="93">
        <f t="shared" si="3"/>
        <v>-3.7875246657130788</v>
      </c>
    </row>
    <row r="82" spans="1:64" ht="13.5">
      <c r="A82" s="1" t="s">
        <v>63</v>
      </c>
      <c r="B82" s="37">
        <v>5.890981860121768</v>
      </c>
      <c r="C82" s="37">
        <v>103.32771580691336</v>
      </c>
      <c r="D82" s="37">
        <v>98.09467045874631</v>
      </c>
      <c r="E82" s="37">
        <v>95.96376046967092</v>
      </c>
      <c r="F82" s="37">
        <v>96.0571571458819</v>
      </c>
      <c r="G82" s="37">
        <v>108.47898520302196</v>
      </c>
      <c r="H82" s="37">
        <v>101.9447221737097</v>
      </c>
      <c r="I82" s="37">
        <v>98.91568468365955</v>
      </c>
      <c r="J82" s="37">
        <v>98.91679028171579</v>
      </c>
      <c r="K82" s="37">
        <v>87.12290152445107</v>
      </c>
      <c r="L82" s="37">
        <v>85.56044837140107</v>
      </c>
      <c r="M82" s="37">
        <v>78.79989561999326</v>
      </c>
      <c r="N82" s="37">
        <v>74.27234266982859</v>
      </c>
      <c r="O82" s="37">
        <v>82.11877704681287</v>
      </c>
      <c r="P82" s="37">
        <v>85.11117986800281</v>
      </c>
      <c r="Q82" s="37">
        <v>85.58608482612262</v>
      </c>
      <c r="R82" s="37">
        <v>80.3372065162988</v>
      </c>
      <c r="S82" s="37">
        <v>80.34067509284995</v>
      </c>
      <c r="T82" s="37">
        <v>81.57323714218806</v>
      </c>
      <c r="U82" s="37">
        <v>83.77919643573472</v>
      </c>
      <c r="V82" s="37">
        <v>86.1490532665767</v>
      </c>
      <c r="W82" s="37">
        <v>87.08223139517489</v>
      </c>
      <c r="X82" s="37">
        <v>87.36199552010218</v>
      </c>
      <c r="Y82" s="37">
        <v>88.30797803469022</v>
      </c>
      <c r="Z82" s="37">
        <v>88.83436236086914</v>
      </c>
      <c r="AA82" s="37">
        <v>88.80136427913713</v>
      </c>
      <c r="AB82" s="37">
        <v>88.67465254477099</v>
      </c>
      <c r="AC82" s="37">
        <v>89.2523126492061</v>
      </c>
      <c r="AD82" s="37">
        <v>88.35921814236836</v>
      </c>
      <c r="AE82" s="37">
        <v>89.23709332566078</v>
      </c>
      <c r="AF82" s="37">
        <v>90.14120262185523</v>
      </c>
      <c r="AG82" s="37">
        <v>88.25262449071339</v>
      </c>
      <c r="AH82" s="37">
        <v>88.23669344059651</v>
      </c>
      <c r="AI82" s="37">
        <v>88.77734323100765</v>
      </c>
      <c r="AJ82" s="37">
        <v>94.41260868748441</v>
      </c>
      <c r="AK82" s="37">
        <v>95.08276750706668</v>
      </c>
      <c r="AL82" s="37">
        <v>96.94767545835813</v>
      </c>
      <c r="AM82" s="37">
        <v>100</v>
      </c>
      <c r="AN82" s="37">
        <v>100.6169581016117</v>
      </c>
      <c r="AO82" s="37">
        <v>102.09677945176412</v>
      </c>
      <c r="AP82" s="75">
        <v>100.01857962287559</v>
      </c>
      <c r="AQ82" s="37">
        <v>100.64440260103633</v>
      </c>
      <c r="AR82" s="37">
        <v>100.4130944764087</v>
      </c>
      <c r="AS82" s="37">
        <v>99.97675000123905</v>
      </c>
      <c r="AT82" s="37">
        <v>100.39192309241922</v>
      </c>
      <c r="AU82" s="37">
        <v>94.79744160896382</v>
      </c>
      <c r="AV82" s="37">
        <v>94.54542814022581</v>
      </c>
      <c r="AW82" s="37">
        <v>94.27947412621003</v>
      </c>
      <c r="AX82" s="37">
        <v>93.96990895313427</v>
      </c>
      <c r="AY82" s="37">
        <v>93.55934327212991</v>
      </c>
      <c r="AZ82" s="37">
        <v>93.45275561502694</v>
      </c>
      <c r="BA82" s="37">
        <v>94.00171548447221</v>
      </c>
      <c r="BB82" s="37">
        <v>94.72580002225834</v>
      </c>
      <c r="BC82" s="37">
        <v>95.5791000338317</v>
      </c>
      <c r="BD82" s="37">
        <v>95.10605361820258</v>
      </c>
      <c r="BE82" s="37">
        <v>94.5908192841133</v>
      </c>
      <c r="BF82" s="37">
        <v>113.50001432060357</v>
      </c>
      <c r="BG82" s="37">
        <v>113.76477237950493</v>
      </c>
      <c r="BH82" s="37">
        <v>114.8759797615117</v>
      </c>
      <c r="BI82" s="37">
        <v>114.96295403699918</v>
      </c>
      <c r="BJ82" s="37">
        <v>114.9346609696661</v>
      </c>
      <c r="BK82" s="93">
        <f t="shared" si="2"/>
        <v>-0.024610595273998115</v>
      </c>
      <c r="BL82" s="93">
        <f t="shared" si="3"/>
        <v>22.31006952128432</v>
      </c>
    </row>
    <row r="83" spans="1:64" s="36" customFormat="1" ht="13.5" customHeight="1">
      <c r="A83" s="3" t="s">
        <v>64</v>
      </c>
      <c r="B83" s="35">
        <v>1.2988303578083908</v>
      </c>
      <c r="C83" s="35">
        <v>186.07102091590397</v>
      </c>
      <c r="D83" s="35">
        <v>168.92148626308193</v>
      </c>
      <c r="E83" s="35">
        <v>228.34369799052487</v>
      </c>
      <c r="F83" s="35">
        <v>158.28254309445066</v>
      </c>
      <c r="G83" s="35">
        <v>149.7008496037638</v>
      </c>
      <c r="H83" s="35">
        <v>134.47734973207758</v>
      </c>
      <c r="I83" s="35">
        <v>133.54481609774766</v>
      </c>
      <c r="J83" s="35">
        <v>131.41967733866764</v>
      </c>
      <c r="K83" s="35">
        <v>111.89763237561347</v>
      </c>
      <c r="L83" s="35">
        <v>88.78975784383363</v>
      </c>
      <c r="M83" s="35">
        <v>76.75039601524175</v>
      </c>
      <c r="N83" s="35">
        <v>65.19612381419492</v>
      </c>
      <c r="O83" s="35">
        <v>77.94795197839366</v>
      </c>
      <c r="P83" s="35">
        <v>72.51405185634567</v>
      </c>
      <c r="Q83" s="35">
        <v>75.59329497376014</v>
      </c>
      <c r="R83" s="35">
        <v>75.59329497376014</v>
      </c>
      <c r="S83" s="35">
        <v>74.79553326681584</v>
      </c>
      <c r="T83" s="35">
        <v>74.74374944314529</v>
      </c>
      <c r="U83" s="35">
        <v>74.800893194282</v>
      </c>
      <c r="V83" s="35">
        <v>75.6788195027982</v>
      </c>
      <c r="W83" s="35">
        <v>75.64002705206111</v>
      </c>
      <c r="X83" s="35">
        <v>78.61468822393772</v>
      </c>
      <c r="Y83" s="35">
        <v>78.03245727231369</v>
      </c>
      <c r="Z83" s="35">
        <v>78.47407187175368</v>
      </c>
      <c r="AA83" s="35">
        <v>80.92875369917527</v>
      </c>
      <c r="AB83" s="35">
        <v>82.28124259200256</v>
      </c>
      <c r="AC83" s="35">
        <v>82.32457833700954</v>
      </c>
      <c r="AD83" s="35">
        <v>83.07429074573756</v>
      </c>
      <c r="AE83" s="35">
        <v>83.16331432698018</v>
      </c>
      <c r="AF83" s="35">
        <v>84.06424191561085</v>
      </c>
      <c r="AG83" s="35">
        <v>84.49338663880822</v>
      </c>
      <c r="AH83" s="35">
        <v>84.53239832813317</v>
      </c>
      <c r="AI83" s="35">
        <v>84.77236857949755</v>
      </c>
      <c r="AJ83" s="35">
        <v>88.32022852821828</v>
      </c>
      <c r="AK83" s="35">
        <v>90.80594875705111</v>
      </c>
      <c r="AL83" s="35">
        <v>92.28748292063389</v>
      </c>
      <c r="AM83" s="35">
        <v>100</v>
      </c>
      <c r="AN83" s="35">
        <v>101.81872424156118</v>
      </c>
      <c r="AO83" s="35">
        <v>102.31101401242722</v>
      </c>
      <c r="AP83" s="74">
        <v>102.13668999969731</v>
      </c>
      <c r="AQ83" s="35">
        <v>104.19347689066959</v>
      </c>
      <c r="AR83" s="35">
        <v>104.39406820493743</v>
      </c>
      <c r="AS83" s="35">
        <v>103.87063316442821</v>
      </c>
      <c r="AT83" s="35">
        <v>104.39406820493743</v>
      </c>
      <c r="AU83" s="35">
        <v>99.86814226957102</v>
      </c>
      <c r="AV83" s="35">
        <v>99.83034431810522</v>
      </c>
      <c r="AW83" s="35">
        <v>98.68386836124105</v>
      </c>
      <c r="AX83" s="35">
        <v>98.66303344605303</v>
      </c>
      <c r="AY83" s="35">
        <v>98.64562554509483</v>
      </c>
      <c r="AZ83" s="35">
        <v>98.67578384359444</v>
      </c>
      <c r="BA83" s="35">
        <v>98.67578384359444</v>
      </c>
      <c r="BB83" s="35">
        <v>98.37763344342451</v>
      </c>
      <c r="BC83" s="35">
        <v>98.37049295811016</v>
      </c>
      <c r="BD83" s="35">
        <v>98.26473620130031</v>
      </c>
      <c r="BE83" s="35">
        <v>98.34840764367488</v>
      </c>
      <c r="BF83" s="35">
        <v>83.29993688539385</v>
      </c>
      <c r="BG83" s="35">
        <v>83.9155009706632</v>
      </c>
      <c r="BH83" s="35">
        <v>83.76947082535767</v>
      </c>
      <c r="BI83" s="35">
        <v>83.8065544665418</v>
      </c>
      <c r="BJ83" s="35">
        <v>83.8065544665418</v>
      </c>
      <c r="BK83" s="92">
        <f t="shared" si="2"/>
        <v>0</v>
      </c>
      <c r="BL83" s="92">
        <f t="shared" si="3"/>
        <v>-15.057796684950361</v>
      </c>
    </row>
    <row r="84" spans="1:64" ht="13.5">
      <c r="A84" s="1" t="s">
        <v>161</v>
      </c>
      <c r="B84" s="37">
        <v>1.2988303578083908</v>
      </c>
      <c r="C84" s="37">
        <v>186.07102091590397</v>
      </c>
      <c r="D84" s="37">
        <v>168.92148626308193</v>
      </c>
      <c r="E84" s="37">
        <v>228.34369799052487</v>
      </c>
      <c r="F84" s="37">
        <v>158.28254309445066</v>
      </c>
      <c r="G84" s="37">
        <v>149.7008496037638</v>
      </c>
      <c r="H84" s="37">
        <v>134.47734973207758</v>
      </c>
      <c r="I84" s="37">
        <v>133.54481609774766</v>
      </c>
      <c r="J84" s="37">
        <v>131.41967733866764</v>
      </c>
      <c r="K84" s="37">
        <v>111.89763237561347</v>
      </c>
      <c r="L84" s="37">
        <v>88.78975784383363</v>
      </c>
      <c r="M84" s="37">
        <v>76.75039601524175</v>
      </c>
      <c r="N84" s="37">
        <v>65.19612381419492</v>
      </c>
      <c r="O84" s="37">
        <v>77.94795197839366</v>
      </c>
      <c r="P84" s="37">
        <v>72.51405185634567</v>
      </c>
      <c r="Q84" s="37">
        <v>75.59329497376014</v>
      </c>
      <c r="R84" s="37">
        <v>75.59329497376014</v>
      </c>
      <c r="S84" s="37">
        <v>74.79553326681584</v>
      </c>
      <c r="T84" s="37">
        <v>74.74374944314529</v>
      </c>
      <c r="U84" s="37">
        <v>74.800893194282</v>
      </c>
      <c r="V84" s="37">
        <v>75.6788195027982</v>
      </c>
      <c r="W84" s="37">
        <v>75.64002705206111</v>
      </c>
      <c r="X84" s="37">
        <v>78.61468822393772</v>
      </c>
      <c r="Y84" s="37">
        <v>78.03245727231369</v>
      </c>
      <c r="Z84" s="37">
        <v>78.47407187175368</v>
      </c>
      <c r="AA84" s="37">
        <v>80.92875369917527</v>
      </c>
      <c r="AB84" s="37">
        <v>82.28124259200256</v>
      </c>
      <c r="AC84" s="37">
        <v>82.32457833700954</v>
      </c>
      <c r="AD84" s="37">
        <v>83.07429074573756</v>
      </c>
      <c r="AE84" s="37">
        <v>83.16331432698018</v>
      </c>
      <c r="AF84" s="37">
        <v>84.06424191561085</v>
      </c>
      <c r="AG84" s="37">
        <v>84.49338663880822</v>
      </c>
      <c r="AH84" s="37">
        <v>84.53239832813317</v>
      </c>
      <c r="AI84" s="37">
        <v>84.77236857949755</v>
      </c>
      <c r="AJ84" s="37">
        <v>88.32022852821828</v>
      </c>
      <c r="AK84" s="37">
        <v>90.80594875705111</v>
      </c>
      <c r="AL84" s="37">
        <v>92.28748292063389</v>
      </c>
      <c r="AM84" s="37">
        <v>100</v>
      </c>
      <c r="AN84" s="37">
        <v>101.81872424156118</v>
      </c>
      <c r="AO84" s="37">
        <v>102.31101401242722</v>
      </c>
      <c r="AP84" s="75">
        <v>102.13668999969731</v>
      </c>
      <c r="AQ84" s="37">
        <v>104.19347689066959</v>
      </c>
      <c r="AR84" s="37">
        <v>104.39406820493743</v>
      </c>
      <c r="AS84" s="37">
        <v>103.87063316442821</v>
      </c>
      <c r="AT84" s="37">
        <v>104.39406820493743</v>
      </c>
      <c r="AU84" s="37">
        <v>99.86814226957102</v>
      </c>
      <c r="AV84" s="37">
        <v>99.83034431810522</v>
      </c>
      <c r="AW84" s="37">
        <v>98.68386836124105</v>
      </c>
      <c r="AX84" s="37">
        <v>98.66303344605303</v>
      </c>
      <c r="AY84" s="37">
        <v>98.64562554509483</v>
      </c>
      <c r="AZ84" s="37">
        <v>98.67578384359444</v>
      </c>
      <c r="BA84" s="37">
        <v>98.67578384359444</v>
      </c>
      <c r="BB84" s="37">
        <v>98.37763344342451</v>
      </c>
      <c r="BC84" s="37">
        <v>98.37049295811016</v>
      </c>
      <c r="BD84" s="37">
        <v>98.26473620130031</v>
      </c>
      <c r="BE84" s="37">
        <v>98.34840764367488</v>
      </c>
      <c r="BF84" s="37">
        <v>83.29993688539385</v>
      </c>
      <c r="BG84" s="37">
        <v>83.9155009706632</v>
      </c>
      <c r="BH84" s="37">
        <v>83.76947082535767</v>
      </c>
      <c r="BI84" s="37">
        <v>83.8065544665418</v>
      </c>
      <c r="BJ84" s="37">
        <v>83.8065544665418</v>
      </c>
      <c r="BK84" s="93">
        <f t="shared" si="2"/>
        <v>0</v>
      </c>
      <c r="BL84" s="93">
        <f t="shared" si="3"/>
        <v>-15.057796684950361</v>
      </c>
    </row>
    <row r="85" spans="1:64" s="36" customFormat="1" ht="13.5">
      <c r="A85" s="3" t="s">
        <v>65</v>
      </c>
      <c r="B85" s="35">
        <v>2.6548579684021067</v>
      </c>
      <c r="C85" s="35">
        <v>105.95462983891895</v>
      </c>
      <c r="D85" s="35">
        <v>96.2699384240054</v>
      </c>
      <c r="E85" s="35">
        <v>80.37264361206357</v>
      </c>
      <c r="F85" s="35">
        <v>80.47573727784285</v>
      </c>
      <c r="G85" s="35">
        <v>77.40602951756834</v>
      </c>
      <c r="H85" s="35">
        <v>70.08848865944512</v>
      </c>
      <c r="I85" s="35">
        <v>67.51417558181633</v>
      </c>
      <c r="J85" s="35">
        <v>65.86212857483953</v>
      </c>
      <c r="K85" s="35">
        <v>56.80122082623191</v>
      </c>
      <c r="L85" s="35">
        <v>70.1058483810517</v>
      </c>
      <c r="M85" s="35">
        <v>54.882700570895445</v>
      </c>
      <c r="N85" s="35">
        <v>50.86318932434143</v>
      </c>
      <c r="O85" s="35">
        <v>60.40232002956738</v>
      </c>
      <c r="P85" s="35">
        <v>52.48970835516671</v>
      </c>
      <c r="Q85" s="35">
        <v>75.33359145768168</v>
      </c>
      <c r="R85" s="35">
        <v>75.02122176963648</v>
      </c>
      <c r="S85" s="35">
        <v>74.85870227647631</v>
      </c>
      <c r="T85" s="35">
        <v>74.7765714581006</v>
      </c>
      <c r="U85" s="35">
        <v>74.20003107133626</v>
      </c>
      <c r="V85" s="35">
        <v>75.35530023670074</v>
      </c>
      <c r="W85" s="35">
        <v>73.70927583764328</v>
      </c>
      <c r="X85" s="35">
        <v>76.95220181402628</v>
      </c>
      <c r="Y85" s="35">
        <v>77.55464272230115</v>
      </c>
      <c r="Z85" s="35">
        <v>77.52780320382706</v>
      </c>
      <c r="AA85" s="35">
        <v>78.11174072748322</v>
      </c>
      <c r="AB85" s="35">
        <v>78.19897733775527</v>
      </c>
      <c r="AC85" s="35">
        <v>79.84504924625692</v>
      </c>
      <c r="AD85" s="35">
        <v>83.11654646616485</v>
      </c>
      <c r="AE85" s="35">
        <v>89.1595082579623</v>
      </c>
      <c r="AF85" s="35">
        <v>91.53642858994043</v>
      </c>
      <c r="AG85" s="35">
        <v>91.75419785990155</v>
      </c>
      <c r="AH85" s="35">
        <v>93.37925596665886</v>
      </c>
      <c r="AI85" s="35">
        <v>93.56815649961571</v>
      </c>
      <c r="AJ85" s="35">
        <v>93.92500201252233</v>
      </c>
      <c r="AK85" s="35">
        <v>95.9065776675002</v>
      </c>
      <c r="AL85" s="35">
        <v>98.49711073010138</v>
      </c>
      <c r="AM85" s="35">
        <v>100</v>
      </c>
      <c r="AN85" s="35">
        <v>100.29230248778167</v>
      </c>
      <c r="AO85" s="35">
        <v>100.79848234603577</v>
      </c>
      <c r="AP85" s="74">
        <v>111.56360273589901</v>
      </c>
      <c r="AQ85" s="35">
        <v>113.10918970025166</v>
      </c>
      <c r="AR85" s="35">
        <v>116.64755084255341</v>
      </c>
      <c r="AS85" s="35">
        <v>120.91546258994565</v>
      </c>
      <c r="AT85" s="35">
        <v>116.64755084255341</v>
      </c>
      <c r="AU85" s="35">
        <v>113.74758954500827</v>
      </c>
      <c r="AV85" s="35">
        <v>114.36238845368706</v>
      </c>
      <c r="AW85" s="35">
        <v>113.74680544545492</v>
      </c>
      <c r="AX85" s="35">
        <v>113.66228733441731</v>
      </c>
      <c r="AY85" s="35">
        <v>113.59689681872932</v>
      </c>
      <c r="AZ85" s="35">
        <v>113.63563195749539</v>
      </c>
      <c r="BA85" s="35">
        <v>113.61934199801954</v>
      </c>
      <c r="BB85" s="35">
        <v>116.55353714307532</v>
      </c>
      <c r="BC85" s="35">
        <v>116.55353714307532</v>
      </c>
      <c r="BD85" s="35">
        <v>119.18362309183686</v>
      </c>
      <c r="BE85" s="35">
        <v>119.37153647781153</v>
      </c>
      <c r="BF85" s="35">
        <v>105.40937170267928</v>
      </c>
      <c r="BG85" s="35">
        <v>105.3914012366265</v>
      </c>
      <c r="BH85" s="35">
        <v>105.03376416604995</v>
      </c>
      <c r="BI85" s="35">
        <v>104.70989748315026</v>
      </c>
      <c r="BJ85" s="35">
        <v>104.69825788607992</v>
      </c>
      <c r="BK85" s="92">
        <f t="shared" si="2"/>
        <v>-0.01111604284801615</v>
      </c>
      <c r="BL85" s="92">
        <f t="shared" si="3"/>
        <v>-7.886546768114414</v>
      </c>
    </row>
    <row r="86" spans="1:64" s="36" customFormat="1" ht="13.5" customHeight="1">
      <c r="A86" s="3" t="s">
        <v>66</v>
      </c>
      <c r="B86" s="35">
        <v>0.011208809958396699</v>
      </c>
      <c r="C86" s="35">
        <v>206.43157874170993</v>
      </c>
      <c r="D86" s="35">
        <v>178.907368078404</v>
      </c>
      <c r="E86" s="35">
        <v>172.3419600164886</v>
      </c>
      <c r="F86" s="35">
        <v>117.40796041795743</v>
      </c>
      <c r="G86" s="35">
        <v>48.65597737049704</v>
      </c>
      <c r="H86" s="35">
        <v>42.82622893441115</v>
      </c>
      <c r="I86" s="35">
        <v>40.760051231613105</v>
      </c>
      <c r="J86" s="35">
        <v>77.33897492685739</v>
      </c>
      <c r="K86" s="35">
        <v>64.6332861922203</v>
      </c>
      <c r="L86" s="35">
        <v>57.600929619682354</v>
      </c>
      <c r="M86" s="35">
        <v>66.6133199536297</v>
      </c>
      <c r="N86" s="35">
        <v>78.00880612096451</v>
      </c>
      <c r="O86" s="35">
        <v>93.61056734515739</v>
      </c>
      <c r="P86" s="35">
        <v>97.7962994748831</v>
      </c>
      <c r="Q86" s="35">
        <v>97.7962994748831</v>
      </c>
      <c r="R86" s="35">
        <v>97.7962994748831</v>
      </c>
      <c r="S86" s="35">
        <v>97.7962994748831</v>
      </c>
      <c r="T86" s="35">
        <v>97.7962994748831</v>
      </c>
      <c r="U86" s="35">
        <v>97.7962994748831</v>
      </c>
      <c r="V86" s="35">
        <v>98.9590739509008</v>
      </c>
      <c r="W86" s="35">
        <v>98.9590739509008</v>
      </c>
      <c r="X86" s="35">
        <v>98.9590739509008</v>
      </c>
      <c r="Y86" s="35">
        <v>98.9590739509008</v>
      </c>
      <c r="Z86" s="35">
        <v>98.9590739509008</v>
      </c>
      <c r="AA86" s="35">
        <v>98.9590739509008</v>
      </c>
      <c r="AB86" s="35">
        <v>98.9590739509008</v>
      </c>
      <c r="AC86" s="35">
        <v>98.9590739509008</v>
      </c>
      <c r="AD86" s="35">
        <v>98.9590739509008</v>
      </c>
      <c r="AE86" s="35">
        <v>98.9590739509008</v>
      </c>
      <c r="AF86" s="35">
        <v>100.78755695525176</v>
      </c>
      <c r="AG86" s="35">
        <v>100.78755695525176</v>
      </c>
      <c r="AH86" s="35">
        <v>97.37774061724379</v>
      </c>
      <c r="AI86" s="35">
        <v>97.37774061724379</v>
      </c>
      <c r="AJ86" s="35">
        <v>93.25936509340045</v>
      </c>
      <c r="AK86" s="35">
        <v>93.25936509340045</v>
      </c>
      <c r="AL86" s="35">
        <v>100</v>
      </c>
      <c r="AM86" s="35">
        <v>100</v>
      </c>
      <c r="AN86" s="35">
        <v>100</v>
      </c>
      <c r="AO86" s="35">
        <v>100.40315276810423</v>
      </c>
      <c r="AP86" s="74">
        <v>100</v>
      </c>
      <c r="AQ86" s="35">
        <v>101.79211469534049</v>
      </c>
      <c r="AR86" s="35">
        <v>101.79211469534049</v>
      </c>
      <c r="AS86" s="35">
        <v>101.79211469534049</v>
      </c>
      <c r="AT86" s="35">
        <v>101.79211469534049</v>
      </c>
      <c r="AU86" s="35">
        <v>99.76136694090464</v>
      </c>
      <c r="AV86" s="35">
        <v>100.02477945145911</v>
      </c>
      <c r="AW86" s="35">
        <v>99.57564937097973</v>
      </c>
      <c r="AX86" s="35">
        <v>99.57564937097973</v>
      </c>
      <c r="AY86" s="35">
        <v>99.57564937097973</v>
      </c>
      <c r="AZ86" s="35">
        <v>99.57564937097973</v>
      </c>
      <c r="BA86" s="35">
        <v>99.57564937097973</v>
      </c>
      <c r="BB86" s="35">
        <v>102.03150471736731</v>
      </c>
      <c r="BC86" s="35">
        <v>102.03150471736731</v>
      </c>
      <c r="BD86" s="35">
        <v>102.03150471736731</v>
      </c>
      <c r="BE86" s="35">
        <v>102.03150471736731</v>
      </c>
      <c r="BF86" s="35">
        <v>116.75745706978104</v>
      </c>
      <c r="BG86" s="35">
        <v>110.49275860672087</v>
      </c>
      <c r="BH86" s="35">
        <v>110.49275860672087</v>
      </c>
      <c r="BI86" s="35">
        <v>110.49275860672087</v>
      </c>
      <c r="BJ86" s="35">
        <v>110.49275860672087</v>
      </c>
      <c r="BK86" s="92">
        <f t="shared" si="2"/>
        <v>0</v>
      </c>
      <c r="BL86" s="92">
        <f t="shared" si="3"/>
        <v>10.963633483391376</v>
      </c>
    </row>
    <row r="87" spans="1:64" ht="13.5">
      <c r="A87" s="1" t="s">
        <v>97</v>
      </c>
      <c r="B87" s="37">
        <v>0.011208809958396699</v>
      </c>
      <c r="C87" s="37">
        <v>206.43157874170993</v>
      </c>
      <c r="D87" s="37">
        <v>178.907368078404</v>
      </c>
      <c r="E87" s="37">
        <v>172.3419600164886</v>
      </c>
      <c r="F87" s="37">
        <v>117.40796041795743</v>
      </c>
      <c r="G87" s="37">
        <v>48.65597737049704</v>
      </c>
      <c r="H87" s="37">
        <v>42.82622893441115</v>
      </c>
      <c r="I87" s="37">
        <v>40.760051231613105</v>
      </c>
      <c r="J87" s="37">
        <v>77.33897492685739</v>
      </c>
      <c r="K87" s="37">
        <v>64.6332861922203</v>
      </c>
      <c r="L87" s="37">
        <v>57.600929619682354</v>
      </c>
      <c r="M87" s="37">
        <v>66.6133199536297</v>
      </c>
      <c r="N87" s="37">
        <v>78.00880612096451</v>
      </c>
      <c r="O87" s="37">
        <v>93.61056734515739</v>
      </c>
      <c r="P87" s="37">
        <v>97.7962994748831</v>
      </c>
      <c r="Q87" s="37">
        <v>97.7962994748831</v>
      </c>
      <c r="R87" s="37">
        <v>97.7962994748831</v>
      </c>
      <c r="S87" s="37">
        <v>97.7962994748831</v>
      </c>
      <c r="T87" s="37">
        <v>97.7962994748831</v>
      </c>
      <c r="U87" s="37">
        <v>97.7962994748831</v>
      </c>
      <c r="V87" s="37">
        <v>98.9590739509008</v>
      </c>
      <c r="W87" s="37">
        <v>98.9590739509008</v>
      </c>
      <c r="X87" s="37">
        <v>98.9590739509008</v>
      </c>
      <c r="Y87" s="37">
        <v>98.9590739509008</v>
      </c>
      <c r="Z87" s="37">
        <v>98.9590739509008</v>
      </c>
      <c r="AA87" s="37">
        <v>98.9590739509008</v>
      </c>
      <c r="AB87" s="37">
        <v>98.9590739509008</v>
      </c>
      <c r="AC87" s="37">
        <v>98.9590739509008</v>
      </c>
      <c r="AD87" s="37">
        <v>98.9590739509008</v>
      </c>
      <c r="AE87" s="37">
        <v>98.9590739509008</v>
      </c>
      <c r="AF87" s="37">
        <v>100.78755695525176</v>
      </c>
      <c r="AG87" s="37">
        <v>100.78755695525176</v>
      </c>
      <c r="AH87" s="37">
        <v>97.37774061724379</v>
      </c>
      <c r="AI87" s="37">
        <v>97.37774061724379</v>
      </c>
      <c r="AJ87" s="37">
        <v>93.25936509340045</v>
      </c>
      <c r="AK87" s="37">
        <v>93.25936509340045</v>
      </c>
      <c r="AL87" s="37">
        <v>100</v>
      </c>
      <c r="AM87" s="37">
        <v>100</v>
      </c>
      <c r="AN87" s="37">
        <v>100</v>
      </c>
      <c r="AO87" s="37">
        <v>100.40315276810423</v>
      </c>
      <c r="AP87" s="75">
        <v>100</v>
      </c>
      <c r="AQ87" s="37">
        <v>101.79211469534049</v>
      </c>
      <c r="AR87" s="37">
        <v>101.79211469534049</v>
      </c>
      <c r="AS87" s="37">
        <v>101.79211469534049</v>
      </c>
      <c r="AT87" s="37">
        <v>101.79211469534049</v>
      </c>
      <c r="AU87" s="37">
        <v>99.76136694090464</v>
      </c>
      <c r="AV87" s="37">
        <v>100.02477945145911</v>
      </c>
      <c r="AW87" s="37">
        <v>99.57564937097973</v>
      </c>
      <c r="AX87" s="37">
        <v>99.57564937097973</v>
      </c>
      <c r="AY87" s="37">
        <v>99.57564937097973</v>
      </c>
      <c r="AZ87" s="37">
        <v>99.57564937097973</v>
      </c>
      <c r="BA87" s="37">
        <v>99.57564937097973</v>
      </c>
      <c r="BB87" s="37">
        <v>102.03150471736731</v>
      </c>
      <c r="BC87" s="37">
        <v>102.03150471736731</v>
      </c>
      <c r="BD87" s="37">
        <v>102.03150471736731</v>
      </c>
      <c r="BE87" s="37">
        <v>102.03150471736731</v>
      </c>
      <c r="BF87" s="37">
        <v>116.75745706978104</v>
      </c>
      <c r="BG87" s="37">
        <v>110.49275860672087</v>
      </c>
      <c r="BH87" s="37">
        <v>110.49275860672087</v>
      </c>
      <c r="BI87" s="37">
        <v>110.49275860672087</v>
      </c>
      <c r="BJ87" s="37">
        <v>110.49275860672087</v>
      </c>
      <c r="BK87" s="93">
        <f t="shared" si="2"/>
        <v>0</v>
      </c>
      <c r="BL87" s="93">
        <f t="shared" si="3"/>
        <v>10.963633483391376</v>
      </c>
    </row>
    <row r="88" spans="1:64" s="36" customFormat="1" ht="13.5">
      <c r="A88" s="3" t="s">
        <v>67</v>
      </c>
      <c r="B88" s="35">
        <v>0.35472186168736686</v>
      </c>
      <c r="C88" s="35">
        <v>45.81186857781162</v>
      </c>
      <c r="D88" s="35">
        <v>43.077705932960946</v>
      </c>
      <c r="E88" s="35">
        <v>42.85237136304794</v>
      </c>
      <c r="F88" s="35">
        <v>72.50004344396905</v>
      </c>
      <c r="G88" s="35">
        <v>67.54536038023049</v>
      </c>
      <c r="H88" s="35">
        <v>60.84053456574812</v>
      </c>
      <c r="I88" s="35">
        <v>67.98296835905317</v>
      </c>
      <c r="J88" s="35">
        <v>65.88753429105687</v>
      </c>
      <c r="K88" s="35">
        <v>50.325698301349526</v>
      </c>
      <c r="L88" s="35">
        <v>87.27163581938942</v>
      </c>
      <c r="M88" s="35">
        <v>75.47789736645063</v>
      </c>
      <c r="N88" s="35">
        <v>70.0629553110424</v>
      </c>
      <c r="O88" s="35">
        <v>83.18806777977204</v>
      </c>
      <c r="P88" s="35">
        <v>79.1585743914788</v>
      </c>
      <c r="Q88" s="35">
        <v>80.85574576727832</v>
      </c>
      <c r="R88" s="35">
        <v>79.63267574842165</v>
      </c>
      <c r="S88" s="35">
        <v>78.90764759462122</v>
      </c>
      <c r="T88" s="35">
        <v>78.72104874149427</v>
      </c>
      <c r="U88" s="35">
        <v>78.72104874149427</v>
      </c>
      <c r="V88" s="35">
        <v>79.83122105053197</v>
      </c>
      <c r="W88" s="35">
        <v>79.83122105053197</v>
      </c>
      <c r="X88" s="35">
        <v>79.31694286379056</v>
      </c>
      <c r="Y88" s="35">
        <v>81.05162667879708</v>
      </c>
      <c r="Z88" s="35">
        <v>81.11678695413464</v>
      </c>
      <c r="AA88" s="35">
        <v>84.05245903577939</v>
      </c>
      <c r="AB88" s="35">
        <v>83.60581545659541</v>
      </c>
      <c r="AC88" s="35">
        <v>83.60581545659541</v>
      </c>
      <c r="AD88" s="35">
        <v>83.4772689618583</v>
      </c>
      <c r="AE88" s="35">
        <v>83.2017592680214</v>
      </c>
      <c r="AF88" s="35">
        <v>87.49501871680451</v>
      </c>
      <c r="AG88" s="35">
        <v>87.49948083805114</v>
      </c>
      <c r="AH88" s="35">
        <v>87.17972356625654</v>
      </c>
      <c r="AI88" s="35">
        <v>87.2355629576128</v>
      </c>
      <c r="AJ88" s="35">
        <v>87.5651836095613</v>
      </c>
      <c r="AK88" s="35">
        <v>92.12839054521066</v>
      </c>
      <c r="AL88" s="35">
        <v>95.13661794388976</v>
      </c>
      <c r="AM88" s="35">
        <v>100</v>
      </c>
      <c r="AN88" s="35">
        <v>99.99999999999996</v>
      </c>
      <c r="AO88" s="35">
        <v>99.99999999999996</v>
      </c>
      <c r="AP88" s="74">
        <v>100.03076593005447</v>
      </c>
      <c r="AQ88" s="35">
        <v>100.56574193967398</v>
      </c>
      <c r="AR88" s="35">
        <v>104.11629001954205</v>
      </c>
      <c r="AS88" s="35">
        <v>104.98279173091639</v>
      </c>
      <c r="AT88" s="35">
        <v>104.11629001954205</v>
      </c>
      <c r="AU88" s="35">
        <v>101.88911571330031</v>
      </c>
      <c r="AV88" s="35">
        <v>101.88911571330031</v>
      </c>
      <c r="AW88" s="35">
        <v>101.88911571330031</v>
      </c>
      <c r="AX88" s="35">
        <v>101.79359214827608</v>
      </c>
      <c r="AY88" s="35">
        <v>101.79359214827608</v>
      </c>
      <c r="AZ88" s="35">
        <v>101.69288851978517</v>
      </c>
      <c r="BA88" s="35">
        <v>101.5709689726964</v>
      </c>
      <c r="BB88" s="35">
        <v>105.99293972390272</v>
      </c>
      <c r="BC88" s="35">
        <v>105.99293972390272</v>
      </c>
      <c r="BD88" s="35">
        <v>114.5541559415591</v>
      </c>
      <c r="BE88" s="35">
        <v>115.7732136850062</v>
      </c>
      <c r="BF88" s="35">
        <v>97.10091302485012</v>
      </c>
      <c r="BG88" s="35">
        <v>97.15211390762205</v>
      </c>
      <c r="BH88" s="35">
        <v>96.5762186063828</v>
      </c>
      <c r="BI88" s="35">
        <v>95.35197378723727</v>
      </c>
      <c r="BJ88" s="35">
        <v>95.30295666854421</v>
      </c>
      <c r="BK88" s="92">
        <f t="shared" si="2"/>
        <v>-0.05140650659464541</v>
      </c>
      <c r="BL88" s="92">
        <f t="shared" si="3"/>
        <v>-6.376271180485887</v>
      </c>
    </row>
    <row r="89" spans="1:64" ht="15.75" customHeight="1">
      <c r="A89" s="1" t="s">
        <v>98</v>
      </c>
      <c r="B89" s="37">
        <v>0.35472186168736686</v>
      </c>
      <c r="C89" s="37">
        <v>45.81186857781162</v>
      </c>
      <c r="D89" s="37">
        <v>43.077705932960946</v>
      </c>
      <c r="E89" s="37">
        <v>42.85237136304794</v>
      </c>
      <c r="F89" s="37">
        <v>72.50004344396905</v>
      </c>
      <c r="G89" s="37">
        <v>67.54536038023049</v>
      </c>
      <c r="H89" s="37">
        <v>60.84053456574812</v>
      </c>
      <c r="I89" s="37">
        <v>67.98296835905317</v>
      </c>
      <c r="J89" s="37">
        <v>65.88753429105687</v>
      </c>
      <c r="K89" s="37">
        <v>50.325698301349526</v>
      </c>
      <c r="L89" s="37">
        <v>87.27163581938942</v>
      </c>
      <c r="M89" s="37">
        <v>75.47789736645063</v>
      </c>
      <c r="N89" s="37">
        <v>70.0629553110424</v>
      </c>
      <c r="O89" s="37">
        <v>83.18806777977204</v>
      </c>
      <c r="P89" s="37">
        <v>79.1585743914788</v>
      </c>
      <c r="Q89" s="37">
        <v>80.85574576727832</v>
      </c>
      <c r="R89" s="37">
        <v>79.63267574842165</v>
      </c>
      <c r="S89" s="37">
        <v>78.90764759462122</v>
      </c>
      <c r="T89" s="37">
        <v>78.72104874149427</v>
      </c>
      <c r="U89" s="37">
        <v>78.72104874149427</v>
      </c>
      <c r="V89" s="37">
        <v>79.83122105053197</v>
      </c>
      <c r="W89" s="37">
        <v>79.83122105053197</v>
      </c>
      <c r="X89" s="37">
        <v>79.31694286379056</v>
      </c>
      <c r="Y89" s="37">
        <v>81.05162667879708</v>
      </c>
      <c r="Z89" s="37">
        <v>81.11678695413464</v>
      </c>
      <c r="AA89" s="37">
        <v>84.05245903577939</v>
      </c>
      <c r="AB89" s="37">
        <v>83.60581545659541</v>
      </c>
      <c r="AC89" s="37">
        <v>83.60581545659541</v>
      </c>
      <c r="AD89" s="37">
        <v>83.4772689618583</v>
      </c>
      <c r="AE89" s="37">
        <v>83.2017592680214</v>
      </c>
      <c r="AF89" s="37">
        <v>87.49501871680451</v>
      </c>
      <c r="AG89" s="37">
        <v>87.49948083805114</v>
      </c>
      <c r="AH89" s="37">
        <v>87.17972356625654</v>
      </c>
      <c r="AI89" s="37">
        <v>87.2355629576128</v>
      </c>
      <c r="AJ89" s="37">
        <v>87.5651836095613</v>
      </c>
      <c r="AK89" s="37">
        <v>92.12839054521066</v>
      </c>
      <c r="AL89" s="37">
        <v>95.13661794388976</v>
      </c>
      <c r="AM89" s="37">
        <v>100</v>
      </c>
      <c r="AN89" s="37">
        <v>99.99999999999996</v>
      </c>
      <c r="AO89" s="37">
        <v>99.99999999999996</v>
      </c>
      <c r="AP89" s="75">
        <v>100.03076593005447</v>
      </c>
      <c r="AQ89" s="37">
        <v>100.56574193967398</v>
      </c>
      <c r="AR89" s="37">
        <v>104.11629001954205</v>
      </c>
      <c r="AS89" s="37">
        <v>104.98279173091639</v>
      </c>
      <c r="AT89" s="37">
        <v>104.11629001954205</v>
      </c>
      <c r="AU89" s="37">
        <v>101.88911571330031</v>
      </c>
      <c r="AV89" s="37">
        <v>101.88911571330031</v>
      </c>
      <c r="AW89" s="37">
        <v>101.88911571330031</v>
      </c>
      <c r="AX89" s="37">
        <v>101.79359214827608</v>
      </c>
      <c r="AY89" s="37">
        <v>101.79359214827608</v>
      </c>
      <c r="AZ89" s="37">
        <v>101.69288851978517</v>
      </c>
      <c r="BA89" s="37">
        <v>101.5709689726964</v>
      </c>
      <c r="BB89" s="37">
        <v>105.99293972390272</v>
      </c>
      <c r="BC89" s="37">
        <v>105.99293972390272</v>
      </c>
      <c r="BD89" s="37">
        <v>114.5541559415591</v>
      </c>
      <c r="BE89" s="37">
        <v>115.7732136850062</v>
      </c>
      <c r="BF89" s="37">
        <v>97.10091302485012</v>
      </c>
      <c r="BG89" s="37">
        <v>97.15211390762205</v>
      </c>
      <c r="BH89" s="37">
        <v>96.5762186063828</v>
      </c>
      <c r="BI89" s="37">
        <v>95.35197378723727</v>
      </c>
      <c r="BJ89" s="37">
        <v>95.30295666854421</v>
      </c>
      <c r="BK89" s="93">
        <f t="shared" si="2"/>
        <v>-0.05140650659464541</v>
      </c>
      <c r="BL89" s="93">
        <f t="shared" si="3"/>
        <v>-6.376271180485887</v>
      </c>
    </row>
    <row r="90" spans="1:64" s="36" customFormat="1" ht="13.5">
      <c r="A90" s="3" t="s">
        <v>68</v>
      </c>
      <c r="B90" s="35">
        <v>2.288927296756343</v>
      </c>
      <c r="C90" s="35">
        <v>132.62036551841973</v>
      </c>
      <c r="D90" s="35">
        <v>119.87358288956369</v>
      </c>
      <c r="E90" s="35">
        <v>96.91602051914873</v>
      </c>
      <c r="F90" s="35">
        <v>83.93768210135597</v>
      </c>
      <c r="G90" s="35">
        <v>81.92026834420726</v>
      </c>
      <c r="H90" s="35">
        <v>74.32316459904669</v>
      </c>
      <c r="I90" s="35">
        <v>67.38803017877271</v>
      </c>
      <c r="J90" s="35">
        <v>65.81462441434846</v>
      </c>
      <c r="K90" s="35">
        <v>59.6816937157459</v>
      </c>
      <c r="L90" s="35">
        <v>62.44410438940037</v>
      </c>
      <c r="M90" s="35">
        <v>45.60617564926438</v>
      </c>
      <c r="N90" s="35">
        <v>42.16420042092427</v>
      </c>
      <c r="O90" s="35">
        <v>50.07547948623933</v>
      </c>
      <c r="P90" s="35">
        <v>40.382723377193145</v>
      </c>
      <c r="Q90" s="35">
        <v>72.78552002402185</v>
      </c>
      <c r="R90" s="35">
        <v>72.88073497164041</v>
      </c>
      <c r="S90" s="35">
        <v>72.97006236753522</v>
      </c>
      <c r="T90" s="35">
        <v>72.93454064315924</v>
      </c>
      <c r="U90" s="35">
        <v>72.09753321830716</v>
      </c>
      <c r="V90" s="35">
        <v>73.27301056791536</v>
      </c>
      <c r="W90" s="35">
        <v>70.88335205460486</v>
      </c>
      <c r="X90" s="35">
        <v>75.82207430195312</v>
      </c>
      <c r="Y90" s="35">
        <v>75.91845253099127</v>
      </c>
      <c r="Z90" s="35">
        <v>75.8502547206904</v>
      </c>
      <c r="AA90" s="35">
        <v>75.38097099060113</v>
      </c>
      <c r="AB90" s="35">
        <v>75.70799664096107</v>
      </c>
      <c r="AC90" s="35">
        <v>78.09772412733656</v>
      </c>
      <c r="AD90" s="35">
        <v>82.90487466378312</v>
      </c>
      <c r="AE90" s="35">
        <v>91.80150268464224</v>
      </c>
      <c r="AF90" s="35">
        <v>93.32042147209245</v>
      </c>
      <c r="AG90" s="35">
        <v>93.63457180387645</v>
      </c>
      <c r="AH90" s="35">
        <v>96.14797197148457</v>
      </c>
      <c r="AI90" s="35">
        <v>96.39716199009372</v>
      </c>
      <c r="AJ90" s="35">
        <v>96.78030052703058</v>
      </c>
      <c r="AK90" s="35">
        <v>97.60991339361604</v>
      </c>
      <c r="AL90" s="35">
        <v>99.99999999999999</v>
      </c>
      <c r="AM90" s="35">
        <v>100</v>
      </c>
      <c r="AN90" s="35">
        <v>100.33903286922684</v>
      </c>
      <c r="AO90" s="35">
        <v>100.92416144420021</v>
      </c>
      <c r="AP90" s="74">
        <v>113.40750733426168</v>
      </c>
      <c r="AQ90" s="35">
        <v>115.10850444087728</v>
      </c>
      <c r="AR90" s="35">
        <v>118.66230418818694</v>
      </c>
      <c r="AS90" s="35">
        <v>123.47824239050927</v>
      </c>
      <c r="AT90" s="35">
        <v>118.66230418818694</v>
      </c>
      <c r="AU90" s="35">
        <v>115.65382257903376</v>
      </c>
      <c r="AV90" s="35">
        <v>116.36561942955329</v>
      </c>
      <c r="AW90" s="35">
        <v>115.65382257903376</v>
      </c>
      <c r="AX90" s="35">
        <v>115.57059613317327</v>
      </c>
      <c r="AY90" s="35">
        <v>115.49475163960713</v>
      </c>
      <c r="AZ90" s="35">
        <v>115.55528570313268</v>
      </c>
      <c r="BA90" s="35">
        <v>115.55528570313268</v>
      </c>
      <c r="BB90" s="35">
        <v>118.26125825954257</v>
      </c>
      <c r="BC90" s="35">
        <v>118.26125825954257</v>
      </c>
      <c r="BD90" s="35">
        <v>119.98505878794222</v>
      </c>
      <c r="BE90" s="35">
        <v>120.01409287651218</v>
      </c>
      <c r="BF90" s="35">
        <v>106.64138697973803</v>
      </c>
      <c r="BG90" s="35">
        <v>106.6432868684205</v>
      </c>
      <c r="BH90" s="35">
        <v>106.31772258585042</v>
      </c>
      <c r="BI90" s="35">
        <v>106.13180421133899</v>
      </c>
      <c r="BJ90" s="35">
        <v>106.12590012104612</v>
      </c>
      <c r="BK90" s="92">
        <f t="shared" si="2"/>
        <v>-0.005562979294239767</v>
      </c>
      <c r="BL90" s="92">
        <f t="shared" si="3"/>
        <v>-8.172230937741233</v>
      </c>
    </row>
    <row r="91" spans="1:64" ht="13.5">
      <c r="A91" s="1" t="s">
        <v>99</v>
      </c>
      <c r="B91" s="37">
        <v>2.288927296756343</v>
      </c>
      <c r="C91" s="37">
        <v>132.62036551841973</v>
      </c>
      <c r="D91" s="37">
        <v>119.87358288956369</v>
      </c>
      <c r="E91" s="37">
        <v>96.91602051914873</v>
      </c>
      <c r="F91" s="37">
        <v>83.93768210135597</v>
      </c>
      <c r="G91" s="37">
        <v>81.92026834420726</v>
      </c>
      <c r="H91" s="37">
        <v>74.32316459904669</v>
      </c>
      <c r="I91" s="37">
        <v>67.38803017877271</v>
      </c>
      <c r="J91" s="37">
        <v>65.81462441434846</v>
      </c>
      <c r="K91" s="37">
        <v>59.6816937157459</v>
      </c>
      <c r="L91" s="37">
        <v>62.44410438940037</v>
      </c>
      <c r="M91" s="37">
        <v>45.60617564926438</v>
      </c>
      <c r="N91" s="37">
        <v>42.16420042092427</v>
      </c>
      <c r="O91" s="37">
        <v>50.07547948623933</v>
      </c>
      <c r="P91" s="37">
        <v>40.382723377193145</v>
      </c>
      <c r="Q91" s="37">
        <v>72.78552002402185</v>
      </c>
      <c r="R91" s="37">
        <v>72.88073497164041</v>
      </c>
      <c r="S91" s="37">
        <v>72.97006236753522</v>
      </c>
      <c r="T91" s="37">
        <v>72.93454064315924</v>
      </c>
      <c r="U91" s="37">
        <v>72.09753321830716</v>
      </c>
      <c r="V91" s="37">
        <v>73.27301056791536</v>
      </c>
      <c r="W91" s="37">
        <v>70.88335205460486</v>
      </c>
      <c r="X91" s="37">
        <v>75.82207430195312</v>
      </c>
      <c r="Y91" s="37">
        <v>75.91845253099127</v>
      </c>
      <c r="Z91" s="37">
        <v>75.8502547206904</v>
      </c>
      <c r="AA91" s="37">
        <v>75.38097099060113</v>
      </c>
      <c r="AB91" s="37">
        <v>75.70799664096107</v>
      </c>
      <c r="AC91" s="37">
        <v>78.09772412733656</v>
      </c>
      <c r="AD91" s="37">
        <v>82.90487466378312</v>
      </c>
      <c r="AE91" s="37">
        <v>91.80150268464224</v>
      </c>
      <c r="AF91" s="37">
        <v>93.32042147209245</v>
      </c>
      <c r="AG91" s="37">
        <v>93.63457180387645</v>
      </c>
      <c r="AH91" s="37">
        <v>96.14797197148457</v>
      </c>
      <c r="AI91" s="37">
        <v>96.39716199009372</v>
      </c>
      <c r="AJ91" s="37">
        <v>96.78030052703058</v>
      </c>
      <c r="AK91" s="37">
        <v>97.60991339361604</v>
      </c>
      <c r="AL91" s="37">
        <v>99.99999999999999</v>
      </c>
      <c r="AM91" s="37">
        <v>100</v>
      </c>
      <c r="AN91" s="37">
        <v>100.33903286922684</v>
      </c>
      <c r="AO91" s="37">
        <v>100.92416144420021</v>
      </c>
      <c r="AP91" s="75">
        <v>113.40750733426168</v>
      </c>
      <c r="AQ91" s="37">
        <v>115.10850444087728</v>
      </c>
      <c r="AR91" s="37">
        <v>118.66230418818694</v>
      </c>
      <c r="AS91" s="37">
        <v>123.47824239050927</v>
      </c>
      <c r="AT91" s="37">
        <v>118.66230418818694</v>
      </c>
      <c r="AU91" s="37">
        <v>115.65382257903376</v>
      </c>
      <c r="AV91" s="37">
        <v>116.36561942955329</v>
      </c>
      <c r="AW91" s="37">
        <v>115.65382257903376</v>
      </c>
      <c r="AX91" s="37">
        <v>115.57059613317327</v>
      </c>
      <c r="AY91" s="37">
        <v>115.49475163960713</v>
      </c>
      <c r="AZ91" s="37">
        <v>115.55528570313268</v>
      </c>
      <c r="BA91" s="37">
        <v>115.55528570313268</v>
      </c>
      <c r="BB91" s="37">
        <v>118.26125825954257</v>
      </c>
      <c r="BC91" s="37">
        <v>118.26125825954257</v>
      </c>
      <c r="BD91" s="37">
        <v>119.98505878794222</v>
      </c>
      <c r="BE91" s="37">
        <v>120.01409287651218</v>
      </c>
      <c r="BF91" s="37">
        <v>106.64138697973803</v>
      </c>
      <c r="BG91" s="37">
        <v>106.6432868684205</v>
      </c>
      <c r="BH91" s="37">
        <v>106.31772258585042</v>
      </c>
      <c r="BI91" s="37">
        <v>106.13180421133899</v>
      </c>
      <c r="BJ91" s="37">
        <v>106.12590012104612</v>
      </c>
      <c r="BK91" s="93">
        <f t="shared" si="2"/>
        <v>-0.005562979294239767</v>
      </c>
      <c r="BL91" s="93">
        <f t="shared" si="3"/>
        <v>-8.172230937741233</v>
      </c>
    </row>
    <row r="92" spans="1:64" s="36" customFormat="1" ht="13.5" customHeight="1">
      <c r="A92" s="3" t="s">
        <v>69</v>
      </c>
      <c r="B92" s="35">
        <v>2.2688956368227204</v>
      </c>
      <c r="C92" s="35">
        <v>56.97863683656151</v>
      </c>
      <c r="D92" s="35">
        <v>60.101571765549835</v>
      </c>
      <c r="E92" s="35">
        <v>59.56381475077103</v>
      </c>
      <c r="F92" s="35">
        <v>62.337490588270214</v>
      </c>
      <c r="G92" s="35">
        <v>70.6264662230329</v>
      </c>
      <c r="H92" s="35">
        <v>66.29795906704116</v>
      </c>
      <c r="I92" s="35">
        <v>64.93647052806101</v>
      </c>
      <c r="J92" s="35">
        <v>61.612488276444545</v>
      </c>
      <c r="K92" s="35">
        <v>54.934947756405734</v>
      </c>
      <c r="L92" s="35">
        <v>65.48674168662228</v>
      </c>
      <c r="M92" s="35">
        <v>56.36394013921427</v>
      </c>
      <c r="N92" s="35">
        <v>53.47580735123307</v>
      </c>
      <c r="O92" s="35">
        <v>58.062443079268974</v>
      </c>
      <c r="P92" s="35">
        <v>53.13461316837866</v>
      </c>
      <c r="Q92" s="35">
        <v>50.44064622875062</v>
      </c>
      <c r="R92" s="35">
        <v>50.20090227565552</v>
      </c>
      <c r="S92" s="35">
        <v>50.24591406262442</v>
      </c>
      <c r="T92" s="35">
        <v>50.47040463390399</v>
      </c>
      <c r="U92" s="35">
        <v>50.48999536321652</v>
      </c>
      <c r="V92" s="35">
        <v>50.003416522037504</v>
      </c>
      <c r="W92" s="35">
        <v>55.93821374801936</v>
      </c>
      <c r="X92" s="35">
        <v>55.69342486861766</v>
      </c>
      <c r="Y92" s="35">
        <v>55.04375890378979</v>
      </c>
      <c r="Z92" s="35">
        <v>79.76647827643838</v>
      </c>
      <c r="AA92" s="35">
        <v>80.73589669420497</v>
      </c>
      <c r="AB92" s="35">
        <v>81.07840048253814</v>
      </c>
      <c r="AC92" s="35">
        <v>81.09518897026014</v>
      </c>
      <c r="AD92" s="35">
        <v>81.56741881231926</v>
      </c>
      <c r="AE92" s="35">
        <v>81.46545023969053</v>
      </c>
      <c r="AF92" s="35">
        <v>81.5327265215869</v>
      </c>
      <c r="AG92" s="35">
        <v>82.10695741618422</v>
      </c>
      <c r="AH92" s="35">
        <v>92.5764939102574</v>
      </c>
      <c r="AI92" s="35">
        <v>93.07860667492243</v>
      </c>
      <c r="AJ92" s="35">
        <v>93.56745710834568</v>
      </c>
      <c r="AK92" s="35">
        <v>94.29197221069778</v>
      </c>
      <c r="AL92" s="35">
        <v>95.21013195782552</v>
      </c>
      <c r="AM92" s="35">
        <v>100</v>
      </c>
      <c r="AN92" s="35">
        <v>101.77246701001853</v>
      </c>
      <c r="AO92" s="35">
        <v>102.15158592611233</v>
      </c>
      <c r="AP92" s="74">
        <v>102.10152057627394</v>
      </c>
      <c r="AQ92" s="35">
        <v>103.0065602560472</v>
      </c>
      <c r="AR92" s="35">
        <v>103.24548646805704</v>
      </c>
      <c r="AS92" s="35">
        <v>102.87746474724618</v>
      </c>
      <c r="AT92" s="35">
        <v>103.30281278445901</v>
      </c>
      <c r="AU92" s="35">
        <v>100.78366101353934</v>
      </c>
      <c r="AV92" s="35">
        <v>100.47818268245038</v>
      </c>
      <c r="AW92" s="35">
        <v>100.18108218509262</v>
      </c>
      <c r="AX92" s="35">
        <v>100.1542651516132</v>
      </c>
      <c r="AY92" s="35">
        <v>98.814880246975</v>
      </c>
      <c r="AZ92" s="35">
        <v>98.77738810236282</v>
      </c>
      <c r="BA92" s="35">
        <v>98.77885611811068</v>
      </c>
      <c r="BB92" s="35">
        <v>98.32840133228262</v>
      </c>
      <c r="BC92" s="35">
        <v>97.95839287874149</v>
      </c>
      <c r="BD92" s="35">
        <v>97.72513016206193</v>
      </c>
      <c r="BE92" s="35">
        <v>99.11474675721259</v>
      </c>
      <c r="BF92" s="35">
        <v>92.9206937096734</v>
      </c>
      <c r="BG92" s="35">
        <v>92.57477126980548</v>
      </c>
      <c r="BH92" s="35">
        <v>92.42977366447236</v>
      </c>
      <c r="BI92" s="35">
        <v>91.76469126217279</v>
      </c>
      <c r="BJ92" s="35">
        <v>92.19074916972109</v>
      </c>
      <c r="BK92" s="92">
        <f t="shared" si="2"/>
        <v>0.46429394758278875</v>
      </c>
      <c r="BL92" s="92">
        <f t="shared" si="3"/>
        <v>-7.951249974064481</v>
      </c>
    </row>
    <row r="93" spans="1:64" s="36" customFormat="1" ht="13.5">
      <c r="A93" s="3" t="s">
        <v>70</v>
      </c>
      <c r="B93" s="35">
        <v>0.3620784413013892</v>
      </c>
      <c r="C93" s="35">
        <v>58.25162317396627</v>
      </c>
      <c r="D93" s="35">
        <v>60.47985752162901</v>
      </c>
      <c r="E93" s="35">
        <v>58.33850150464458</v>
      </c>
      <c r="F93" s="35">
        <v>88.49398679420455</v>
      </c>
      <c r="G93" s="35">
        <v>110.79829255925468</v>
      </c>
      <c r="H93" s="35">
        <v>98.77561253240373</v>
      </c>
      <c r="I93" s="35">
        <v>100.55082825959072</v>
      </c>
      <c r="J93" s="35">
        <v>91.74184739743927</v>
      </c>
      <c r="K93" s="35">
        <v>81.40978907819745</v>
      </c>
      <c r="L93" s="35">
        <v>87.36608528889924</v>
      </c>
      <c r="M93" s="35">
        <v>81.31351806143122</v>
      </c>
      <c r="N93" s="35">
        <v>81.33591299403571</v>
      </c>
      <c r="O93" s="35">
        <v>86.70512663069204</v>
      </c>
      <c r="P93" s="35">
        <v>85.61673453059558</v>
      </c>
      <c r="Q93" s="35">
        <v>82.11429175278664</v>
      </c>
      <c r="R93" s="35">
        <v>80.61841393078875</v>
      </c>
      <c r="S93" s="35">
        <v>81.7092788308147</v>
      </c>
      <c r="T93" s="35">
        <v>81.79791581664607</v>
      </c>
      <c r="U93" s="35">
        <v>81.39795682097812</v>
      </c>
      <c r="V93" s="35">
        <v>82.60625939538296</v>
      </c>
      <c r="W93" s="35">
        <v>82.17265346863485</v>
      </c>
      <c r="X93" s="35">
        <v>82.21467326665928</v>
      </c>
      <c r="Y93" s="35">
        <v>82.48813088373593</v>
      </c>
      <c r="Z93" s="35">
        <v>82.4101796290835</v>
      </c>
      <c r="AA93" s="35">
        <v>84.62150848785751</v>
      </c>
      <c r="AB93" s="35">
        <v>85.46105765855516</v>
      </c>
      <c r="AC93" s="35">
        <v>85.70552790390524</v>
      </c>
      <c r="AD93" s="35">
        <v>85.87986359321297</v>
      </c>
      <c r="AE93" s="35">
        <v>86.3569240020179</v>
      </c>
      <c r="AF93" s="35">
        <v>86.40168437561567</v>
      </c>
      <c r="AG93" s="35">
        <v>88.21745849296148</v>
      </c>
      <c r="AH93" s="35">
        <v>89.2144499953559</v>
      </c>
      <c r="AI93" s="35">
        <v>89.97734357943996</v>
      </c>
      <c r="AJ93" s="35">
        <v>90.55899305396908</v>
      </c>
      <c r="AK93" s="35">
        <v>92.83416119492944</v>
      </c>
      <c r="AL93" s="35">
        <v>93.51740886420139</v>
      </c>
      <c r="AM93" s="35">
        <v>100</v>
      </c>
      <c r="AN93" s="35">
        <v>105.795038996641</v>
      </c>
      <c r="AO93" s="35">
        <v>106.2491960575094</v>
      </c>
      <c r="AP93" s="74">
        <v>107.24662642689823</v>
      </c>
      <c r="AQ93" s="35">
        <v>106.74843486908856</v>
      </c>
      <c r="AR93" s="35">
        <v>106.99210236564107</v>
      </c>
      <c r="AS93" s="35">
        <v>106.22251005125007</v>
      </c>
      <c r="AT93" s="35">
        <v>107.04992226456937</v>
      </c>
      <c r="AU93" s="35">
        <v>104.30629373537678</v>
      </c>
      <c r="AV93" s="35">
        <v>103.97180144928707</v>
      </c>
      <c r="AW93" s="35">
        <v>102.90520958105513</v>
      </c>
      <c r="AX93" s="35">
        <v>102.71414907067593</v>
      </c>
      <c r="AY93" s="35">
        <v>97.77382058670288</v>
      </c>
      <c r="AZ93" s="35">
        <v>96.0155689143272</v>
      </c>
      <c r="BA93" s="35">
        <v>95.94008227738006</v>
      </c>
      <c r="BB93" s="35">
        <v>95.91256005914836</v>
      </c>
      <c r="BC93" s="35">
        <v>96.35991593217841</v>
      </c>
      <c r="BD93" s="35">
        <v>96.93656534975595</v>
      </c>
      <c r="BE93" s="35">
        <v>97.64319904912043</v>
      </c>
      <c r="BF93" s="35">
        <v>94.40365735760703</v>
      </c>
      <c r="BG93" s="35">
        <v>93.4286665880728</v>
      </c>
      <c r="BH93" s="35">
        <v>93.49071776164075</v>
      </c>
      <c r="BI93" s="35">
        <v>91.70945231733398</v>
      </c>
      <c r="BJ93" s="35">
        <v>92.33467346394819</v>
      </c>
      <c r="BK93" s="92">
        <f t="shared" si="2"/>
        <v>0.6817412282114788</v>
      </c>
      <c r="BL93" s="92">
        <f t="shared" si="3"/>
        <v>-10.105205271754514</v>
      </c>
    </row>
    <row r="94" spans="1:64" ht="13.5">
      <c r="A94" s="1" t="s">
        <v>71</v>
      </c>
      <c r="B94" s="37">
        <v>0.20030886095422637</v>
      </c>
      <c r="C94" s="37">
        <v>55.93657000870406</v>
      </c>
      <c r="D94" s="37">
        <v>58.78178654985762</v>
      </c>
      <c r="E94" s="37">
        <v>56.300270564310246</v>
      </c>
      <c r="F94" s="37">
        <v>86.90447206082358</v>
      </c>
      <c r="G94" s="37">
        <v>121.40646626523055</v>
      </c>
      <c r="H94" s="37">
        <v>110.88984849035953</v>
      </c>
      <c r="I94" s="37">
        <v>110.35398453557221</v>
      </c>
      <c r="J94" s="37">
        <v>102.15213536765962</v>
      </c>
      <c r="K94" s="37">
        <v>88.541619377412</v>
      </c>
      <c r="L94" s="37">
        <v>82.7105417037926</v>
      </c>
      <c r="M94" s="37">
        <v>78.5257587766407</v>
      </c>
      <c r="N94" s="37">
        <v>80.05184088770284</v>
      </c>
      <c r="O94" s="37">
        <v>82.70490892591643</v>
      </c>
      <c r="P94" s="37">
        <v>82.65028718684502</v>
      </c>
      <c r="Q94" s="37">
        <v>81.3665880198938</v>
      </c>
      <c r="R94" s="37">
        <v>80.8609661769868</v>
      </c>
      <c r="S94" s="37">
        <v>82.66126338112164</v>
      </c>
      <c r="T94" s="37">
        <v>83.07556183267533</v>
      </c>
      <c r="U94" s="37">
        <v>82.96553055149617</v>
      </c>
      <c r="V94" s="37">
        <v>84.16455046758686</v>
      </c>
      <c r="W94" s="37">
        <v>84.06411855666082</v>
      </c>
      <c r="X94" s="37">
        <v>84.17412325416514</v>
      </c>
      <c r="Y94" s="37">
        <v>84.3738008025231</v>
      </c>
      <c r="Z94" s="37">
        <v>84.67473506818008</v>
      </c>
      <c r="AA94" s="37">
        <v>84.81460542704464</v>
      </c>
      <c r="AB94" s="37">
        <v>86.06271114344128</v>
      </c>
      <c r="AC94" s="37">
        <v>86.10941895946728</v>
      </c>
      <c r="AD94" s="37">
        <v>86.24433360745935</v>
      </c>
      <c r="AE94" s="37">
        <v>86.43819963095775</v>
      </c>
      <c r="AF94" s="37">
        <v>86.46338029531157</v>
      </c>
      <c r="AG94" s="37">
        <v>87.26528938379376</v>
      </c>
      <c r="AH94" s="37">
        <v>87.7089568890079</v>
      </c>
      <c r="AI94" s="37">
        <v>88.83235249363062</v>
      </c>
      <c r="AJ94" s="37">
        <v>89.80025531212421</v>
      </c>
      <c r="AK94" s="37">
        <v>92.55808340415008</v>
      </c>
      <c r="AL94" s="37">
        <v>92.78012323006871</v>
      </c>
      <c r="AM94" s="37">
        <v>100</v>
      </c>
      <c r="AN94" s="37">
        <v>107.98338318919615</v>
      </c>
      <c r="AO94" s="37">
        <v>108.6003337242461</v>
      </c>
      <c r="AP94" s="75">
        <v>109.21621154732293</v>
      </c>
      <c r="AQ94" s="37">
        <v>108.8738205440766</v>
      </c>
      <c r="AR94" s="37">
        <v>109.52309660392953</v>
      </c>
      <c r="AS94" s="37">
        <v>108.39172894598673</v>
      </c>
      <c r="AT94" s="37">
        <v>109.56092525201274</v>
      </c>
      <c r="AU94" s="37">
        <v>107.51020921386517</v>
      </c>
      <c r="AV94" s="37">
        <v>107.45869546450932</v>
      </c>
      <c r="AW94" s="37">
        <v>105.69669188739034</v>
      </c>
      <c r="AX94" s="37">
        <v>105.55246235564132</v>
      </c>
      <c r="AY94" s="37">
        <v>96.55733964653717</v>
      </c>
      <c r="AZ94" s="37">
        <v>93.89884312016423</v>
      </c>
      <c r="BA94" s="37">
        <v>93.87406177113147</v>
      </c>
      <c r="BB94" s="37">
        <v>93.91799528172325</v>
      </c>
      <c r="BC94" s="37">
        <v>94.89346625786523</v>
      </c>
      <c r="BD94" s="37">
        <v>95.74767980681725</v>
      </c>
      <c r="BE94" s="37">
        <v>95.97829816550649</v>
      </c>
      <c r="BF94" s="37">
        <v>93.74322307203919</v>
      </c>
      <c r="BG94" s="37">
        <v>91.87011327217611</v>
      </c>
      <c r="BH94" s="37">
        <v>91.98988194871391</v>
      </c>
      <c r="BI94" s="37">
        <v>91.80405441889236</v>
      </c>
      <c r="BJ94" s="37">
        <v>92.39014092355035</v>
      </c>
      <c r="BK94" s="93">
        <f t="shared" si="2"/>
        <v>0.6384102623438963</v>
      </c>
      <c r="BL94" s="93">
        <f t="shared" si="3"/>
        <v>-12.469933091416422</v>
      </c>
    </row>
    <row r="95" spans="1:64" ht="13.5" customHeight="1">
      <c r="A95" s="1" t="s">
        <v>100</v>
      </c>
      <c r="B95" s="37">
        <v>0.02958455458847561</v>
      </c>
      <c r="C95" s="37">
        <v>95.79428467834101</v>
      </c>
      <c r="D95" s="37">
        <v>101.60933000994588</v>
      </c>
      <c r="E95" s="37">
        <v>98.2073923815723</v>
      </c>
      <c r="F95" s="37">
        <v>202.07274106286985</v>
      </c>
      <c r="G95" s="37">
        <v>252.6632801571081</v>
      </c>
      <c r="H95" s="37">
        <v>157.10283394117434</v>
      </c>
      <c r="I95" s="37">
        <v>178.39990625286947</v>
      </c>
      <c r="J95" s="37">
        <v>128.89606441885272</v>
      </c>
      <c r="K95" s="37">
        <v>129.26433886498396</v>
      </c>
      <c r="L95" s="37">
        <v>103.41147109198717</v>
      </c>
      <c r="M95" s="37">
        <v>77.59681519717242</v>
      </c>
      <c r="N95" s="37">
        <v>79.3431648860718</v>
      </c>
      <c r="O95" s="37">
        <v>95.1367017158868</v>
      </c>
      <c r="P95" s="37">
        <v>90.47584880347902</v>
      </c>
      <c r="Q95" s="37">
        <v>88.62165418703539</v>
      </c>
      <c r="R95" s="37">
        <v>88.78978674320086</v>
      </c>
      <c r="S95" s="37">
        <v>89.66309816653383</v>
      </c>
      <c r="T95" s="37">
        <v>89.65489724326159</v>
      </c>
      <c r="U95" s="37">
        <v>91.21062485796745</v>
      </c>
      <c r="V95" s="37">
        <v>92.7713565342835</v>
      </c>
      <c r="W95" s="37">
        <v>92.7713565342835</v>
      </c>
      <c r="X95" s="37">
        <v>92.76042241564876</v>
      </c>
      <c r="Y95" s="37">
        <v>92.76042241564876</v>
      </c>
      <c r="Z95" s="37">
        <v>92.76042241564876</v>
      </c>
      <c r="AA95" s="37">
        <v>92.74962515689005</v>
      </c>
      <c r="AB95" s="37">
        <v>92.74962515689005</v>
      </c>
      <c r="AC95" s="37">
        <v>92.74962515689005</v>
      </c>
      <c r="AD95" s="37">
        <v>92.74962515689005</v>
      </c>
      <c r="AE95" s="37">
        <v>92.74962515689005</v>
      </c>
      <c r="AF95" s="37">
        <v>92.74962515689005</v>
      </c>
      <c r="AG95" s="37">
        <v>92.74962515689005</v>
      </c>
      <c r="AH95" s="37">
        <v>92.74962515689005</v>
      </c>
      <c r="AI95" s="37">
        <v>93.49245965880488</v>
      </c>
      <c r="AJ95" s="37">
        <v>93.49245965880488</v>
      </c>
      <c r="AK95" s="37">
        <v>100</v>
      </c>
      <c r="AL95" s="37">
        <v>100</v>
      </c>
      <c r="AM95" s="37">
        <v>100</v>
      </c>
      <c r="AN95" s="37">
        <v>109.6367268622749</v>
      </c>
      <c r="AO95" s="37">
        <v>109.6367268622749</v>
      </c>
      <c r="AP95" s="75">
        <v>116.94584198642656</v>
      </c>
      <c r="AQ95" s="37">
        <v>116.5567068059111</v>
      </c>
      <c r="AR95" s="37">
        <v>116.5567068059111</v>
      </c>
      <c r="AS95" s="37">
        <v>116.5567068059111</v>
      </c>
      <c r="AT95" s="37">
        <v>116.5567068059111</v>
      </c>
      <c r="AU95" s="37">
        <v>116.5567068059111</v>
      </c>
      <c r="AV95" s="37">
        <v>116.5567068059111</v>
      </c>
      <c r="AW95" s="37">
        <v>116.5567068059111</v>
      </c>
      <c r="AX95" s="37">
        <v>116.5567068059111</v>
      </c>
      <c r="AY95" s="37">
        <v>116.5567068059111</v>
      </c>
      <c r="AZ95" s="37">
        <v>112.50929181170989</v>
      </c>
      <c r="BA95" s="37">
        <v>112.50929181170989</v>
      </c>
      <c r="BB95" s="37">
        <v>112.50929181170989</v>
      </c>
      <c r="BC95" s="37">
        <v>112.50929181170989</v>
      </c>
      <c r="BD95" s="37">
        <v>112.97275208062442</v>
      </c>
      <c r="BE95" s="37">
        <v>112.97275208062442</v>
      </c>
      <c r="BF95" s="37">
        <v>112.22787679218075</v>
      </c>
      <c r="BG95" s="37">
        <v>112.22787679218075</v>
      </c>
      <c r="BH95" s="37">
        <v>112.19026460797102</v>
      </c>
      <c r="BI95" s="37">
        <v>96.56369809015114</v>
      </c>
      <c r="BJ95" s="37">
        <v>96.56369809015114</v>
      </c>
      <c r="BK95" s="93">
        <f t="shared" si="2"/>
        <v>0</v>
      </c>
      <c r="BL95" s="93">
        <f t="shared" si="3"/>
        <v>-17.15303157033435</v>
      </c>
    </row>
    <row r="96" spans="1:64" ht="13.5">
      <c r="A96" s="1" t="s">
        <v>166</v>
      </c>
      <c r="B96" s="37">
        <v>0.045817075294876025</v>
      </c>
      <c r="C96" s="37">
        <v>58.50334610410827</v>
      </c>
      <c r="D96" s="37">
        <v>65.7836703485356</v>
      </c>
      <c r="E96" s="37">
        <v>62.839014925580365</v>
      </c>
      <c r="F96" s="37">
        <v>72.50717713207786</v>
      </c>
      <c r="G96" s="37">
        <v>69.72838128193824</v>
      </c>
      <c r="H96" s="37">
        <v>62.32652309699467</v>
      </c>
      <c r="I96" s="37">
        <v>66.03065028059669</v>
      </c>
      <c r="J96" s="37">
        <v>62.35762112710589</v>
      </c>
      <c r="K96" s="37">
        <v>57.26373211006853</v>
      </c>
      <c r="L96" s="37">
        <v>77.12820011263692</v>
      </c>
      <c r="M96" s="37">
        <v>69.03512849970005</v>
      </c>
      <c r="N96" s="37">
        <v>66.49705275406048</v>
      </c>
      <c r="O96" s="37">
        <v>70.5319569262198</v>
      </c>
      <c r="P96" s="37">
        <v>69.041496201435</v>
      </c>
      <c r="Q96" s="37">
        <v>68.61827824779621</v>
      </c>
      <c r="R96" s="37">
        <v>69.17311615530652</v>
      </c>
      <c r="S96" s="37">
        <v>69.06996773039687</v>
      </c>
      <c r="T96" s="37">
        <v>69.4400881766249</v>
      </c>
      <c r="U96" s="37">
        <v>69.68977652044198</v>
      </c>
      <c r="V96" s="37">
        <v>70.58412939030201</v>
      </c>
      <c r="W96" s="37">
        <v>70.42041944407893</v>
      </c>
      <c r="X96" s="37">
        <v>70.39185977695121</v>
      </c>
      <c r="Y96" s="37">
        <v>71.29758121734272</v>
      </c>
      <c r="Z96" s="37">
        <v>70.35949271042062</v>
      </c>
      <c r="AA96" s="37">
        <v>73.30394676131377</v>
      </c>
      <c r="AB96" s="37">
        <v>73.31599619315513</v>
      </c>
      <c r="AC96" s="37">
        <v>73.91958119097079</v>
      </c>
      <c r="AD96" s="37">
        <v>74.6340738381008</v>
      </c>
      <c r="AE96" s="37">
        <v>77.32268848912135</v>
      </c>
      <c r="AF96" s="37">
        <v>77.32268848912135</v>
      </c>
      <c r="AG96" s="37">
        <v>80.27525405532262</v>
      </c>
      <c r="AH96" s="37">
        <v>82.19447647491418</v>
      </c>
      <c r="AI96" s="37">
        <v>82.72235505393313</v>
      </c>
      <c r="AJ96" s="37">
        <v>82.81890318473341</v>
      </c>
      <c r="AK96" s="37">
        <v>85.7000490893235</v>
      </c>
      <c r="AL96" s="37">
        <v>86.28045340518487</v>
      </c>
      <c r="AM96" s="37">
        <v>100</v>
      </c>
      <c r="AN96" s="37">
        <v>101.32641480585343</v>
      </c>
      <c r="AO96" s="37">
        <v>101.32641480585343</v>
      </c>
      <c r="AP96" s="75">
        <v>101.32641480585343</v>
      </c>
      <c r="AQ96" s="37">
        <v>97.60374163208367</v>
      </c>
      <c r="AR96" s="37">
        <v>98.14218011984936</v>
      </c>
      <c r="AS96" s="37">
        <v>95.4220941757239</v>
      </c>
      <c r="AT96" s="37">
        <v>98.14218011984936</v>
      </c>
      <c r="AU96" s="37">
        <v>91.25049139499548</v>
      </c>
      <c r="AV96" s="37">
        <v>89.50827494143384</v>
      </c>
      <c r="AW96" s="37">
        <v>88.77163388999847</v>
      </c>
      <c r="AX96" s="37">
        <v>87.89230149454433</v>
      </c>
      <c r="AY96" s="37">
        <v>88.17639529421525</v>
      </c>
      <c r="AZ96" s="37">
        <v>88.61649278787502</v>
      </c>
      <c r="BA96" s="37">
        <v>88.12828702826945</v>
      </c>
      <c r="BB96" s="37">
        <v>87.71871323461107</v>
      </c>
      <c r="BC96" s="37">
        <v>87.71871323461107</v>
      </c>
      <c r="BD96" s="37">
        <v>85.92908815661717</v>
      </c>
      <c r="BE96" s="37">
        <v>90.50515344108551</v>
      </c>
      <c r="BF96" s="37">
        <v>97.75313114043108</v>
      </c>
      <c r="BG96" s="37">
        <v>101.20594820030101</v>
      </c>
      <c r="BH96" s="37">
        <v>100.68025501313865</v>
      </c>
      <c r="BI96" s="37">
        <v>96.83573094407932</v>
      </c>
      <c r="BJ96" s="37">
        <v>97.55190898812636</v>
      </c>
      <c r="BK96" s="93">
        <f t="shared" si="2"/>
        <v>0.7395803564085526</v>
      </c>
      <c r="BL96" s="93">
        <f t="shared" si="3"/>
        <v>10.99027711110925</v>
      </c>
    </row>
    <row r="97" spans="1:64" ht="13.5">
      <c r="A97" s="1" t="s">
        <v>165</v>
      </c>
      <c r="B97" s="37">
        <v>0.08636795046381117</v>
      </c>
      <c r="C97" s="37">
        <v>55.982087026186974</v>
      </c>
      <c r="D97" s="37">
        <v>53.49564337301545</v>
      </c>
      <c r="E97" s="37">
        <v>52.803964208058</v>
      </c>
      <c r="F97" s="37">
        <v>77.56251603001962</v>
      </c>
      <c r="G97" s="37">
        <v>78.62477315545624</v>
      </c>
      <c r="H97" s="37">
        <v>77.4833078539779</v>
      </c>
      <c r="I97" s="37">
        <v>79.73579624744478</v>
      </c>
      <c r="J97" s="37">
        <v>75.05676142763744</v>
      </c>
      <c r="K97" s="37">
        <v>67.53342786317448</v>
      </c>
      <c r="L97" s="37">
        <v>100.15727399290722</v>
      </c>
      <c r="M97" s="37">
        <v>94.76112064352817</v>
      </c>
      <c r="N97" s="37">
        <v>92.24790848978361</v>
      </c>
      <c r="O97" s="37">
        <v>102.51225069413502</v>
      </c>
      <c r="P97" s="37">
        <v>99.94357317961928</v>
      </c>
      <c r="Q97" s="37">
        <v>89.39808300779931</v>
      </c>
      <c r="R97" s="37">
        <v>84.22958784838457</v>
      </c>
      <c r="S97" s="37">
        <v>84.32342424656008</v>
      </c>
      <c r="T97" s="37">
        <v>83.53265329415092</v>
      </c>
      <c r="U97" s="37">
        <v>81.73846453924502</v>
      </c>
      <c r="V97" s="37">
        <v>83.05713274510258</v>
      </c>
      <c r="W97" s="37">
        <v>81.62637877123423</v>
      </c>
      <c r="X97" s="37">
        <v>81.5570245504311</v>
      </c>
      <c r="Y97" s="37">
        <v>81.73552370910882</v>
      </c>
      <c r="Z97" s="37">
        <v>81.1991501745613</v>
      </c>
      <c r="AA97" s="37">
        <v>88.29129196386707</v>
      </c>
      <c r="AB97" s="37">
        <v>88.77064646540087</v>
      </c>
      <c r="AC97" s="37">
        <v>89.34079294274457</v>
      </c>
      <c r="AD97" s="37">
        <v>89.36733163682383</v>
      </c>
      <c r="AE97" s="37">
        <v>89.47458272626275</v>
      </c>
      <c r="AF97" s="37">
        <v>89.5964719381611</v>
      </c>
      <c r="AG97" s="37">
        <v>93.55198458788432</v>
      </c>
      <c r="AH97" s="37">
        <v>95.56474768620976</v>
      </c>
      <c r="AI97" s="37">
        <v>95.61418160664937</v>
      </c>
      <c r="AJ97" s="37">
        <v>95.66196865988523</v>
      </c>
      <c r="AK97" s="37">
        <v>95.66196865988523</v>
      </c>
      <c r="AL97" s="37">
        <v>97.60472175875537</v>
      </c>
      <c r="AM97" s="37">
        <v>100</v>
      </c>
      <c r="AN97" s="37">
        <v>101.77433381514051</v>
      </c>
      <c r="AO97" s="37">
        <v>102.24742390868643</v>
      </c>
      <c r="AP97" s="75">
        <v>102.49688372251642</v>
      </c>
      <c r="AQ97" s="37">
        <v>103.31054106709497</v>
      </c>
      <c r="AR97" s="37">
        <v>102.54059484254124</v>
      </c>
      <c r="AS97" s="37">
        <v>103.3811446456964</v>
      </c>
      <c r="AT97" s="37">
        <v>102.6952578326833</v>
      </c>
      <c r="AU97" s="37">
        <v>99.6052791430244</v>
      </c>
      <c r="AV97" s="37">
        <v>99.24669100334256</v>
      </c>
      <c r="AW97" s="37">
        <v>99.25254672750896</v>
      </c>
      <c r="AX97" s="37">
        <v>99.25254672750896</v>
      </c>
      <c r="AY97" s="37">
        <v>99.25254672750896</v>
      </c>
      <c r="AZ97" s="37">
        <v>99.20012422538366</v>
      </c>
      <c r="BA97" s="37">
        <v>99.20012422538366</v>
      </c>
      <c r="BB97" s="37">
        <v>99.20012422538366</v>
      </c>
      <c r="BC97" s="37">
        <v>98.81320335101172</v>
      </c>
      <c r="BD97" s="37">
        <v>100.04016196291884</v>
      </c>
      <c r="BE97" s="37">
        <v>100.04016196291884</v>
      </c>
      <c r="BF97" s="37">
        <v>88.05299321723732</v>
      </c>
      <c r="BG97" s="37">
        <v>86.478096208052</v>
      </c>
      <c r="BH97" s="37">
        <v>86.7522155886689</v>
      </c>
      <c r="BI97" s="37">
        <v>87.10784454560094</v>
      </c>
      <c r="BJ97" s="37">
        <v>87.98974106263532</v>
      </c>
      <c r="BK97" s="93">
        <f t="shared" si="2"/>
        <v>1.012419170322488</v>
      </c>
      <c r="BL97" s="93">
        <f t="shared" si="3"/>
        <v>-11.34762385069564</v>
      </c>
    </row>
    <row r="98" spans="1:64" s="36" customFormat="1" ht="13.5" customHeight="1">
      <c r="A98" s="3" t="s">
        <v>72</v>
      </c>
      <c r="B98" s="35">
        <v>0.5583414878213195</v>
      </c>
      <c r="C98" s="35">
        <v>66.39355044464097</v>
      </c>
      <c r="D98" s="35">
        <v>71.63146013794524</v>
      </c>
      <c r="E98" s="35">
        <v>66.89430533933724</v>
      </c>
      <c r="F98" s="35">
        <v>81.44281865543448</v>
      </c>
      <c r="G98" s="35">
        <v>95.38419471528405</v>
      </c>
      <c r="H98" s="35">
        <v>83.68710792680314</v>
      </c>
      <c r="I98" s="35">
        <v>80.83017938730178</v>
      </c>
      <c r="J98" s="35">
        <v>73.39829748464037</v>
      </c>
      <c r="K98" s="35">
        <v>62.57187700297682</v>
      </c>
      <c r="L98" s="35">
        <v>86.24119276668205</v>
      </c>
      <c r="M98" s="35">
        <v>90.3003009870591</v>
      </c>
      <c r="N98" s="35">
        <v>81.11536235007033</v>
      </c>
      <c r="O98" s="35">
        <v>92.91281984916364</v>
      </c>
      <c r="P98" s="35">
        <v>83.37659102929037</v>
      </c>
      <c r="Q98" s="35">
        <v>82.65047937607358</v>
      </c>
      <c r="R98" s="35">
        <v>82.79029221897099</v>
      </c>
      <c r="S98" s="35">
        <v>81.83271480597794</v>
      </c>
      <c r="T98" s="35">
        <v>81.77223415306014</v>
      </c>
      <c r="U98" s="35">
        <v>82.50198980955098</v>
      </c>
      <c r="V98" s="35">
        <v>84.14653375266957</v>
      </c>
      <c r="W98" s="35">
        <v>82.40224351329628</v>
      </c>
      <c r="X98" s="35">
        <v>82.49614162801753</v>
      </c>
      <c r="Y98" s="35">
        <v>79.87702673045456</v>
      </c>
      <c r="Z98" s="35">
        <v>80.52084354048174</v>
      </c>
      <c r="AA98" s="35">
        <v>82.33027112085026</v>
      </c>
      <c r="AB98" s="35">
        <v>82.84052054359502</v>
      </c>
      <c r="AC98" s="35">
        <v>82.3761208571106</v>
      </c>
      <c r="AD98" s="35">
        <v>83.60731013703247</v>
      </c>
      <c r="AE98" s="35">
        <v>83.65363198123863</v>
      </c>
      <c r="AF98" s="35">
        <v>83.7752697396261</v>
      </c>
      <c r="AG98" s="35">
        <v>84.54606072484715</v>
      </c>
      <c r="AH98" s="35">
        <v>84.52800740223694</v>
      </c>
      <c r="AI98" s="35">
        <v>85.71295720780682</v>
      </c>
      <c r="AJ98" s="35">
        <v>87.3989907412879</v>
      </c>
      <c r="AK98" s="35">
        <v>88.27370164729057</v>
      </c>
      <c r="AL98" s="35">
        <v>90.34295064868921</v>
      </c>
      <c r="AM98" s="35">
        <v>100</v>
      </c>
      <c r="AN98" s="35">
        <v>101.85482408467219</v>
      </c>
      <c r="AO98" s="35">
        <v>102.33485107930711</v>
      </c>
      <c r="AP98" s="74">
        <v>102.12338096827575</v>
      </c>
      <c r="AQ98" s="35">
        <v>102.4209256916714</v>
      </c>
      <c r="AR98" s="35">
        <v>102.33366657174886</v>
      </c>
      <c r="AS98" s="35">
        <v>100.4698483146873</v>
      </c>
      <c r="AT98" s="35">
        <v>102.52912417728214</v>
      </c>
      <c r="AU98" s="35">
        <v>100.21368464617072</v>
      </c>
      <c r="AV98" s="35">
        <v>99.34811743873267</v>
      </c>
      <c r="AW98" s="35">
        <v>99.14286987457518</v>
      </c>
      <c r="AX98" s="35">
        <v>99.14286987457518</v>
      </c>
      <c r="AY98" s="35">
        <v>98.6967315843139</v>
      </c>
      <c r="AZ98" s="35">
        <v>98.70951250800034</v>
      </c>
      <c r="BA98" s="35">
        <v>98.95497888082801</v>
      </c>
      <c r="BB98" s="35">
        <v>97.27112039372763</v>
      </c>
      <c r="BC98" s="35">
        <v>96.9764409466178</v>
      </c>
      <c r="BD98" s="35">
        <v>97.61615894422808</v>
      </c>
      <c r="BE98" s="35">
        <v>99.44805744881224</v>
      </c>
      <c r="BF98" s="35">
        <v>87.32297687896572</v>
      </c>
      <c r="BG98" s="35">
        <v>86.04144699395555</v>
      </c>
      <c r="BH98" s="35">
        <v>85.4307635434118</v>
      </c>
      <c r="BI98" s="35">
        <v>84.6900539065809</v>
      </c>
      <c r="BJ98" s="35">
        <v>85.99276699899642</v>
      </c>
      <c r="BK98" s="92">
        <f t="shared" si="2"/>
        <v>1.5382126144971977</v>
      </c>
      <c r="BL98" s="92">
        <f t="shared" si="3"/>
        <v>-13.263790822491671</v>
      </c>
    </row>
    <row r="99" spans="1:64" ht="13.5">
      <c r="A99" s="1" t="s">
        <v>164</v>
      </c>
      <c r="B99" s="37">
        <v>0.07189014828694472</v>
      </c>
      <c r="C99" s="37">
        <v>71.14824842675945</v>
      </c>
      <c r="D99" s="37">
        <v>76.35860842553508</v>
      </c>
      <c r="E99" s="37">
        <v>76.46629730508803</v>
      </c>
      <c r="F99" s="37">
        <v>108.13499107914586</v>
      </c>
      <c r="G99" s="37">
        <v>117.5794380393753</v>
      </c>
      <c r="H99" s="37">
        <v>108.37673479713102</v>
      </c>
      <c r="I99" s="37">
        <v>107.13688046878302</v>
      </c>
      <c r="J99" s="37">
        <v>84.29487876336205</v>
      </c>
      <c r="K99" s="37">
        <v>76.7841722346652</v>
      </c>
      <c r="L99" s="37">
        <v>106.68388015113688</v>
      </c>
      <c r="M99" s="37">
        <v>88.38339590112605</v>
      </c>
      <c r="N99" s="37">
        <v>81.34461645202965</v>
      </c>
      <c r="O99" s="37">
        <v>96.27382150306927</v>
      </c>
      <c r="P99" s="37">
        <v>93.36559818021651</v>
      </c>
      <c r="Q99" s="37">
        <v>91.82206477955728</v>
      </c>
      <c r="R99" s="37">
        <v>91.7303214188002</v>
      </c>
      <c r="S99" s="37">
        <v>88.34849146728133</v>
      </c>
      <c r="T99" s="37">
        <v>88.34556739044662</v>
      </c>
      <c r="U99" s="37">
        <v>90.22025774925208</v>
      </c>
      <c r="V99" s="37">
        <v>91.83518486668831</v>
      </c>
      <c r="W99" s="37">
        <v>91.82630863062526</v>
      </c>
      <c r="X99" s="37">
        <v>91.91713645330498</v>
      </c>
      <c r="Y99" s="37">
        <v>91.93587918472019</v>
      </c>
      <c r="Z99" s="37">
        <v>91.96766441651634</v>
      </c>
      <c r="AA99" s="37">
        <v>92.1544347840794</v>
      </c>
      <c r="AB99" s="37">
        <v>92.19040791398709</v>
      </c>
      <c r="AC99" s="37">
        <v>92.20446911695572</v>
      </c>
      <c r="AD99" s="37">
        <v>94.83729930913273</v>
      </c>
      <c r="AE99" s="37">
        <v>94.95565692653186</v>
      </c>
      <c r="AF99" s="37">
        <v>94.95565692653186</v>
      </c>
      <c r="AG99" s="37">
        <v>94.98412472930535</v>
      </c>
      <c r="AH99" s="37">
        <v>95.13451499260314</v>
      </c>
      <c r="AI99" s="37">
        <v>95.13451499290527</v>
      </c>
      <c r="AJ99" s="37">
        <v>95.13451499290527</v>
      </c>
      <c r="AK99" s="37">
        <v>95.78666864579874</v>
      </c>
      <c r="AL99" s="37">
        <v>96.54486196094163</v>
      </c>
      <c r="AM99" s="37">
        <v>100</v>
      </c>
      <c r="AN99" s="37">
        <v>100.00000000000001</v>
      </c>
      <c r="AO99" s="37">
        <v>100.27840363340071</v>
      </c>
      <c r="AP99" s="75">
        <v>99.63375191282931</v>
      </c>
      <c r="AQ99" s="37">
        <v>99.64677379833809</v>
      </c>
      <c r="AR99" s="37">
        <v>101.09354480646968</v>
      </c>
      <c r="AS99" s="37">
        <v>106.24774385818452</v>
      </c>
      <c r="AT99" s="37">
        <v>101.09354480646968</v>
      </c>
      <c r="AU99" s="37">
        <v>101.09354480646968</v>
      </c>
      <c r="AV99" s="37">
        <v>100.94898452861992</v>
      </c>
      <c r="AW99" s="37">
        <v>100.94898452861992</v>
      </c>
      <c r="AX99" s="37">
        <v>100.94898452861992</v>
      </c>
      <c r="AY99" s="37">
        <v>100.94898452861992</v>
      </c>
      <c r="AZ99" s="37">
        <v>100.94898452861992</v>
      </c>
      <c r="BA99" s="37">
        <v>100.94898452861992</v>
      </c>
      <c r="BB99" s="37">
        <v>100.68477043502416</v>
      </c>
      <c r="BC99" s="37">
        <v>100.8964510754135</v>
      </c>
      <c r="BD99" s="37">
        <v>100.8964510754135</v>
      </c>
      <c r="BE99" s="37">
        <v>100.8964510754135</v>
      </c>
      <c r="BF99" s="37">
        <v>87.16760363880783</v>
      </c>
      <c r="BG99" s="37">
        <v>87.58753011487406</v>
      </c>
      <c r="BH99" s="37">
        <v>87.51844539844504</v>
      </c>
      <c r="BI99" s="37">
        <v>87.28282700501481</v>
      </c>
      <c r="BJ99" s="37">
        <v>87.28282700501481</v>
      </c>
      <c r="BK99" s="93">
        <f t="shared" si="2"/>
        <v>0</v>
      </c>
      <c r="BL99" s="93">
        <f t="shared" si="3"/>
        <v>-13.537686968738782</v>
      </c>
    </row>
    <row r="100" spans="1:64" ht="13.5">
      <c r="A100" s="1" t="s">
        <v>163</v>
      </c>
      <c r="B100" s="37">
        <v>0.40200183306700576</v>
      </c>
      <c r="C100" s="37">
        <v>59.0617245176132</v>
      </c>
      <c r="D100" s="37">
        <v>64.89923912849441</v>
      </c>
      <c r="E100" s="37">
        <v>62.07991710917841</v>
      </c>
      <c r="F100" s="37">
        <v>69.84467605177745</v>
      </c>
      <c r="G100" s="37">
        <v>89.26395168511982</v>
      </c>
      <c r="H100" s="37">
        <v>80.45534595893068</v>
      </c>
      <c r="I100" s="37">
        <v>76.94185265040845</v>
      </c>
      <c r="J100" s="37">
        <v>72.31783628151861</v>
      </c>
      <c r="K100" s="37">
        <v>59.78048714737953</v>
      </c>
      <c r="L100" s="37">
        <v>83.5456068154545</v>
      </c>
      <c r="M100" s="37">
        <v>91.3548403858613</v>
      </c>
      <c r="N100" s="37">
        <v>81.7367617849653</v>
      </c>
      <c r="O100" s="37">
        <v>93.73639719802517</v>
      </c>
      <c r="P100" s="37">
        <v>82.540531345575</v>
      </c>
      <c r="Q100" s="37">
        <v>82.94268309698452</v>
      </c>
      <c r="R100" s="37">
        <v>83.44597732051868</v>
      </c>
      <c r="S100" s="37">
        <v>82.75070212606283</v>
      </c>
      <c r="T100" s="37">
        <v>82.63752186840911</v>
      </c>
      <c r="U100" s="37">
        <v>82.91309466461645</v>
      </c>
      <c r="V100" s="37">
        <v>84.6212365204508</v>
      </c>
      <c r="W100" s="37">
        <v>82.39344962804233</v>
      </c>
      <c r="X100" s="37">
        <v>82.45489236290673</v>
      </c>
      <c r="Y100" s="37">
        <v>79.22966646254724</v>
      </c>
      <c r="Z100" s="37">
        <v>79.97205344411694</v>
      </c>
      <c r="AA100" s="37">
        <v>82.10537679847992</v>
      </c>
      <c r="AB100" s="37">
        <v>82.70619038787771</v>
      </c>
      <c r="AC100" s="37">
        <v>82.06972748468317</v>
      </c>
      <c r="AD100" s="37">
        <v>83.16662296187258</v>
      </c>
      <c r="AE100" s="37">
        <v>83.246319854248</v>
      </c>
      <c r="AF100" s="37">
        <v>83.39660653902283</v>
      </c>
      <c r="AG100" s="37">
        <v>83.85386942679213</v>
      </c>
      <c r="AH100" s="37">
        <v>83.88388149164535</v>
      </c>
      <c r="AI100" s="37">
        <v>85.02719129350447</v>
      </c>
      <c r="AJ100" s="37">
        <v>86.99919529524935</v>
      </c>
      <c r="AK100" s="37">
        <v>87.64382322839641</v>
      </c>
      <c r="AL100" s="37">
        <v>89.94215954792296</v>
      </c>
      <c r="AM100" s="37">
        <v>100</v>
      </c>
      <c r="AN100" s="37">
        <v>102.57617043977525</v>
      </c>
      <c r="AO100" s="37">
        <v>103.19309426322637</v>
      </c>
      <c r="AP100" s="75">
        <v>103.01466614987568</v>
      </c>
      <c r="AQ100" s="37">
        <v>103.4255981523832</v>
      </c>
      <c r="AR100" s="37">
        <v>104.28366361269723</v>
      </c>
      <c r="AS100" s="37">
        <v>101.16673428302906</v>
      </c>
      <c r="AT100" s="37">
        <v>104.55513523621407</v>
      </c>
      <c r="AU100" s="37">
        <v>101.96350703946915</v>
      </c>
      <c r="AV100" s="37">
        <v>100.78717005863639</v>
      </c>
      <c r="AW100" s="37">
        <v>100.50210113377831</v>
      </c>
      <c r="AX100" s="37">
        <v>100.50210113377831</v>
      </c>
      <c r="AY100" s="37">
        <v>100.4547672269247</v>
      </c>
      <c r="AZ100" s="37">
        <v>100.3833526337759</v>
      </c>
      <c r="BA100" s="37">
        <v>100.72428157623641</v>
      </c>
      <c r="BB100" s="37">
        <v>101.01217420061342</v>
      </c>
      <c r="BC100" s="37">
        <v>100.56503814607021</v>
      </c>
      <c r="BD100" s="37">
        <v>101.45354429005154</v>
      </c>
      <c r="BE100" s="37">
        <v>103.83801986482271</v>
      </c>
      <c r="BF100" s="37">
        <v>91.31192834602628</v>
      </c>
      <c r="BG100" s="37">
        <v>89.49291111250415</v>
      </c>
      <c r="BH100" s="37">
        <v>88.63788288759199</v>
      </c>
      <c r="BI100" s="37">
        <v>88.48526696541673</v>
      </c>
      <c r="BJ100" s="37">
        <v>90.29460887979144</v>
      </c>
      <c r="BK100" s="93">
        <f t="shared" si="2"/>
        <v>2.044794547641331</v>
      </c>
      <c r="BL100" s="93">
        <f t="shared" si="3"/>
        <v>-10.156496370558145</v>
      </c>
    </row>
    <row r="101" spans="1:64" ht="13.5" customHeight="1">
      <c r="A101" s="1" t="s">
        <v>101</v>
      </c>
      <c r="B101" s="37">
        <v>0.08444950646736901</v>
      </c>
      <c r="C101" s="37">
        <v>142.48823380236473</v>
      </c>
      <c r="D101" s="37">
        <v>140.88708053364272</v>
      </c>
      <c r="E101" s="37">
        <v>105.86524737048912</v>
      </c>
      <c r="F101" s="37">
        <v>169.13290098586188</v>
      </c>
      <c r="G101" s="37">
        <v>127.83114607070326</v>
      </c>
      <c r="H101" s="37">
        <v>78.70937369754877</v>
      </c>
      <c r="I101" s="37">
        <v>80.63574467618265</v>
      </c>
      <c r="J101" s="37">
        <v>67.22954293575107</v>
      </c>
      <c r="K101" s="37">
        <v>70.39910088698802</v>
      </c>
      <c r="L101" s="37">
        <v>82.34627213842786</v>
      </c>
      <c r="M101" s="37">
        <v>81.45771683078726</v>
      </c>
      <c r="N101" s="37">
        <v>73.58819219481495</v>
      </c>
      <c r="O101" s="37">
        <v>77.72461115448077</v>
      </c>
      <c r="P101" s="37">
        <v>75.94834172703295</v>
      </c>
      <c r="Q101" s="37">
        <v>63.65852077564299</v>
      </c>
      <c r="R101" s="37">
        <v>60.018780825238856</v>
      </c>
      <c r="S101" s="37">
        <v>60.18184643466378</v>
      </c>
      <c r="T101" s="37">
        <v>60.62845730520996</v>
      </c>
      <c r="U101" s="37">
        <v>64.62223051378594</v>
      </c>
      <c r="V101" s="37">
        <v>65.5868905259666</v>
      </c>
      <c r="W101" s="37">
        <v>66.43658498528308</v>
      </c>
      <c r="X101" s="37">
        <v>66.9084441889505</v>
      </c>
      <c r="Y101" s="37">
        <v>66.75291746167572</v>
      </c>
      <c r="Z101" s="37">
        <v>67.30815090841071</v>
      </c>
      <c r="AA101" s="37">
        <v>68.16426127348578</v>
      </c>
      <c r="AB101" s="37">
        <v>68.44301796576114</v>
      </c>
      <c r="AC101" s="37">
        <v>69.13893484949611</v>
      </c>
      <c r="AD101" s="37">
        <v>69.52279949809618</v>
      </c>
      <c r="AE101" s="37">
        <v>69.06302248554138</v>
      </c>
      <c r="AF101" s="37">
        <v>69.06302248554138</v>
      </c>
      <c r="AG101" s="37">
        <v>74.7000103764984</v>
      </c>
      <c r="AH101" s="37">
        <v>73.84278902521095</v>
      </c>
      <c r="AI101" s="37">
        <v>77.52611008912653</v>
      </c>
      <c r="AJ101" s="37">
        <v>78.80241860140885</v>
      </c>
      <c r="AK101" s="37">
        <v>82.69889444286157</v>
      </c>
      <c r="AL101" s="37">
        <v>84.37239820526078</v>
      </c>
      <c r="AM101" s="37">
        <v>100</v>
      </c>
      <c r="AN101" s="37">
        <v>100</v>
      </c>
      <c r="AO101" s="37">
        <v>100</v>
      </c>
      <c r="AP101" s="75">
        <v>100</v>
      </c>
      <c r="AQ101" s="37">
        <v>100</v>
      </c>
      <c r="AR101" s="37">
        <v>94.10685890407906</v>
      </c>
      <c r="AS101" s="37">
        <v>92.23388302353077</v>
      </c>
      <c r="AT101" s="37">
        <v>94.10685890407906</v>
      </c>
      <c r="AU101" s="37">
        <v>91.13506335973884</v>
      </c>
      <c r="AV101" s="37">
        <v>91.13506335973884</v>
      </c>
      <c r="AW101" s="37">
        <v>91.13506335973884</v>
      </c>
      <c r="AX101" s="37">
        <v>91.13506335973884</v>
      </c>
      <c r="AY101" s="37">
        <v>88.410722992799</v>
      </c>
      <c r="AZ101" s="37">
        <v>88.83517683273018</v>
      </c>
      <c r="BA101" s="37">
        <v>88.83517683273018</v>
      </c>
      <c r="BB101" s="37">
        <v>76.55675072106573</v>
      </c>
      <c r="BC101" s="37">
        <v>76.55675072106573</v>
      </c>
      <c r="BD101" s="37">
        <v>76.55675072106573</v>
      </c>
      <c r="BE101" s="37">
        <v>77.31769518733668</v>
      </c>
      <c r="BF101" s="37">
        <v>68.46678620230166</v>
      </c>
      <c r="BG101" s="37">
        <v>68.29542206215356</v>
      </c>
      <c r="BH101" s="37">
        <v>68.38683192593636</v>
      </c>
      <c r="BI101" s="37">
        <v>64.41666782451783</v>
      </c>
      <c r="BJ101" s="37">
        <v>64.41666782451783</v>
      </c>
      <c r="BK101" s="93">
        <f t="shared" si="2"/>
        <v>0</v>
      </c>
      <c r="BL101" s="93">
        <f t="shared" si="3"/>
        <v>-29.317361013680397</v>
      </c>
    </row>
    <row r="102" spans="1:64" s="36" customFormat="1" ht="15.75" customHeight="1">
      <c r="A102" s="3" t="s">
        <v>73</v>
      </c>
      <c r="B102" s="35">
        <v>0.5210031088712598</v>
      </c>
      <c r="C102" s="35">
        <v>27.77828983358343</v>
      </c>
      <c r="D102" s="35">
        <v>27.91296333943322</v>
      </c>
      <c r="E102" s="35">
        <v>28.5915251043784</v>
      </c>
      <c r="F102" s="35">
        <v>22.593403335146082</v>
      </c>
      <c r="G102" s="35">
        <v>21.326117814583597</v>
      </c>
      <c r="H102" s="35">
        <v>19.596494195636332</v>
      </c>
      <c r="I102" s="35">
        <v>19.011964775964966</v>
      </c>
      <c r="J102" s="35">
        <v>19.166767229462646</v>
      </c>
      <c r="K102" s="35">
        <v>20.31522243078976</v>
      </c>
      <c r="L102" s="35">
        <v>31.826876745486537</v>
      </c>
      <c r="M102" s="35">
        <v>15.694488142165417</v>
      </c>
      <c r="N102" s="35">
        <v>15.234874234006744</v>
      </c>
      <c r="O102" s="35">
        <v>18.018859673148942</v>
      </c>
      <c r="P102" s="35">
        <v>17.028196114200966</v>
      </c>
      <c r="Q102" s="35">
        <v>14.859522177919596</v>
      </c>
      <c r="R102" s="35">
        <v>14.858291553904609</v>
      </c>
      <c r="S102" s="35">
        <v>14.757307882435416</v>
      </c>
      <c r="T102" s="35">
        <v>14.812875945726311</v>
      </c>
      <c r="U102" s="35">
        <v>14.83869852753256</v>
      </c>
      <c r="V102" s="35">
        <v>15.097446925411802</v>
      </c>
      <c r="W102" s="35">
        <v>28.70001951090725</v>
      </c>
      <c r="X102" s="35">
        <v>28.73001914834051</v>
      </c>
      <c r="Y102" s="35">
        <v>28.73090511368219</v>
      </c>
      <c r="Z102" s="35">
        <v>79.34540710609289</v>
      </c>
      <c r="AA102" s="35">
        <v>79.33497828350906</v>
      </c>
      <c r="AB102" s="35">
        <v>78.80420730133727</v>
      </c>
      <c r="AC102" s="35">
        <v>78.80422333816256</v>
      </c>
      <c r="AD102" s="35">
        <v>78.80870547633369</v>
      </c>
      <c r="AE102" s="35">
        <v>78.21472462780635</v>
      </c>
      <c r="AF102" s="35">
        <v>78.21472462780635</v>
      </c>
      <c r="AG102" s="35">
        <v>78.16833975676202</v>
      </c>
      <c r="AH102" s="35">
        <v>99.87760561952952</v>
      </c>
      <c r="AI102" s="35">
        <v>99.88992612847703</v>
      </c>
      <c r="AJ102" s="35">
        <v>99.88839420090396</v>
      </c>
      <c r="AK102" s="35">
        <v>99.90779435752526</v>
      </c>
      <c r="AL102" s="35">
        <v>99.99822686824886</v>
      </c>
      <c r="AM102" s="35">
        <v>100</v>
      </c>
      <c r="AN102" s="35">
        <v>100</v>
      </c>
      <c r="AO102" s="35">
        <v>100.01074458003974</v>
      </c>
      <c r="AP102" s="74">
        <v>100.0000000536222</v>
      </c>
      <c r="AQ102" s="35">
        <v>102.72110542746624</v>
      </c>
      <c r="AR102" s="35">
        <v>102.83456897667087</v>
      </c>
      <c r="AS102" s="35">
        <v>103.72221115913565</v>
      </c>
      <c r="AT102" s="35">
        <v>102.83456897667087</v>
      </c>
      <c r="AU102" s="35">
        <v>102.83456897667087</v>
      </c>
      <c r="AV102" s="35">
        <v>102.83456897667087</v>
      </c>
      <c r="AW102" s="35">
        <v>102.83456897667087</v>
      </c>
      <c r="AX102" s="35">
        <v>102.83456897667087</v>
      </c>
      <c r="AY102" s="35">
        <v>102.48496850862287</v>
      </c>
      <c r="AZ102" s="35">
        <v>102.79961303738575</v>
      </c>
      <c r="BA102" s="35">
        <v>102.79961303738575</v>
      </c>
      <c r="BB102" s="35">
        <v>102.79961303738575</v>
      </c>
      <c r="BC102" s="35">
        <v>102.79961303738575</v>
      </c>
      <c r="BD102" s="35">
        <v>102.79961303738575</v>
      </c>
      <c r="BE102" s="35">
        <v>102.79961303738575</v>
      </c>
      <c r="BF102" s="35">
        <v>100.75472824146367</v>
      </c>
      <c r="BG102" s="35">
        <v>100.76302254270017</v>
      </c>
      <c r="BH102" s="35">
        <v>100.76302254270017</v>
      </c>
      <c r="BI102" s="35">
        <v>100.79576122187893</v>
      </c>
      <c r="BJ102" s="35">
        <v>100.8167778754723</v>
      </c>
      <c r="BK102" s="92">
        <f t="shared" si="2"/>
        <v>0.020850731557146673</v>
      </c>
      <c r="BL102" s="92">
        <f t="shared" si="3"/>
        <v>-1.9621719829022908</v>
      </c>
    </row>
    <row r="103" spans="1:64" ht="15.75" customHeight="1">
      <c r="A103" s="1" t="s">
        <v>162</v>
      </c>
      <c r="B103" s="37">
        <v>0.06302958381913706</v>
      </c>
      <c r="C103" s="37">
        <v>244.47903490573552</v>
      </c>
      <c r="D103" s="37">
        <v>218.24178546516225</v>
      </c>
      <c r="E103" s="37">
        <v>217.24832975129945</v>
      </c>
      <c r="F103" s="37">
        <v>171.6237437155434</v>
      </c>
      <c r="G103" s="37">
        <v>170.61215105219358</v>
      </c>
      <c r="H103" s="37">
        <v>139.13029015583982</v>
      </c>
      <c r="I103" s="37">
        <v>132.0362399512112</v>
      </c>
      <c r="J103" s="37">
        <v>125.75306603009642</v>
      </c>
      <c r="K103" s="37">
        <v>117.97853500292035</v>
      </c>
      <c r="L103" s="37">
        <v>96.03791449211019</v>
      </c>
      <c r="M103" s="37">
        <v>82.3379999392794</v>
      </c>
      <c r="N103" s="37">
        <v>81.80445016058626</v>
      </c>
      <c r="O103" s="37">
        <v>90.27789010345131</v>
      </c>
      <c r="P103" s="37">
        <v>79.23474578998434</v>
      </c>
      <c r="Q103" s="37">
        <v>79.20598132294766</v>
      </c>
      <c r="R103" s="37">
        <v>79.11645363300056</v>
      </c>
      <c r="S103" s="37">
        <v>82.39820540924138</v>
      </c>
      <c r="T103" s="37">
        <v>86.44499939723774</v>
      </c>
      <c r="U103" s="37">
        <v>88.62961335650218</v>
      </c>
      <c r="V103" s="37">
        <v>89.9786163694643</v>
      </c>
      <c r="W103" s="37">
        <v>89.9786163694643</v>
      </c>
      <c r="X103" s="37">
        <v>89.97727710858304</v>
      </c>
      <c r="Y103" s="37">
        <v>90.01707604263514</v>
      </c>
      <c r="Z103" s="37">
        <v>91.36419933899084</v>
      </c>
      <c r="AA103" s="37">
        <v>90.54270351009106</v>
      </c>
      <c r="AB103" s="37">
        <v>95.62150269525603</v>
      </c>
      <c r="AC103" s="37">
        <v>95.62150269525603</v>
      </c>
      <c r="AD103" s="37">
        <v>95.947577492756</v>
      </c>
      <c r="AE103" s="37">
        <v>96.41172743346785</v>
      </c>
      <c r="AF103" s="37">
        <v>96.41172743346785</v>
      </c>
      <c r="AG103" s="37">
        <v>96.41172743346785</v>
      </c>
      <c r="AH103" s="37">
        <v>97.98994690101983</v>
      </c>
      <c r="AI103" s="37">
        <v>98.88626185312029</v>
      </c>
      <c r="AJ103" s="37">
        <v>98.88626185312029</v>
      </c>
      <c r="AK103" s="37">
        <v>99.87100496356362</v>
      </c>
      <c r="AL103" s="37">
        <v>99.87100496356362</v>
      </c>
      <c r="AM103" s="37">
        <v>100</v>
      </c>
      <c r="AN103" s="37">
        <v>100.00000000000003</v>
      </c>
      <c r="AO103" s="37">
        <v>100.08881479560897</v>
      </c>
      <c r="AP103" s="75">
        <v>100.0000004432416</v>
      </c>
      <c r="AQ103" s="37">
        <v>100.0000004432416</v>
      </c>
      <c r="AR103" s="37">
        <v>100.25192536177879</v>
      </c>
      <c r="AS103" s="37">
        <v>100.50509801167745</v>
      </c>
      <c r="AT103" s="37">
        <v>100.25192536177879</v>
      </c>
      <c r="AU103" s="37">
        <v>100.25192536177879</v>
      </c>
      <c r="AV103" s="37">
        <v>100.25192536177879</v>
      </c>
      <c r="AW103" s="37">
        <v>100.25192536177879</v>
      </c>
      <c r="AX103" s="37">
        <v>100.25192536177879</v>
      </c>
      <c r="AY103" s="37">
        <v>99.94681839056719</v>
      </c>
      <c r="AZ103" s="37">
        <v>100.2214486174524</v>
      </c>
      <c r="BA103" s="37">
        <v>100.2214486174524</v>
      </c>
      <c r="BB103" s="37">
        <v>100.2214486174524</v>
      </c>
      <c r="BC103" s="37">
        <v>100.2214486174524</v>
      </c>
      <c r="BD103" s="37">
        <v>100.2214486174524</v>
      </c>
      <c r="BE103" s="37">
        <v>100.2214486174524</v>
      </c>
      <c r="BF103" s="37">
        <v>92.51995854041317</v>
      </c>
      <c r="BG103" s="37">
        <v>92.58851930931391</v>
      </c>
      <c r="BH103" s="37">
        <v>92.58851930931391</v>
      </c>
      <c r="BI103" s="37">
        <v>92.85913752696577</v>
      </c>
      <c r="BJ103" s="37">
        <v>93.03286137530398</v>
      </c>
      <c r="BK103" s="93">
        <f t="shared" si="2"/>
        <v>0.18708320254188493</v>
      </c>
      <c r="BL103" s="93">
        <f t="shared" si="3"/>
        <v>-7.200923035067291</v>
      </c>
    </row>
    <row r="104" spans="1:64" ht="13.5" customHeight="1">
      <c r="A104" s="1" t="s">
        <v>102</v>
      </c>
      <c r="B104" s="37">
        <v>0.4579735250521227</v>
      </c>
      <c r="C104" s="37">
        <v>24.758063304700556</v>
      </c>
      <c r="D104" s="37">
        <v>25.260290605872655</v>
      </c>
      <c r="E104" s="37">
        <v>25.962155804982636</v>
      </c>
      <c r="F104" s="37">
        <v>20.516320547657486</v>
      </c>
      <c r="G104" s="37">
        <v>19.245471355219568</v>
      </c>
      <c r="H104" s="37">
        <v>17.930514036976167</v>
      </c>
      <c r="I104" s="37">
        <v>17.436709858505505</v>
      </c>
      <c r="J104" s="37">
        <v>17.681240416225677</v>
      </c>
      <c r="K104" s="37">
        <v>18.954058086704464</v>
      </c>
      <c r="L104" s="37">
        <v>30.931947290652943</v>
      </c>
      <c r="M104" s="37">
        <v>14.765656530439554</v>
      </c>
      <c r="N104" s="37">
        <v>14.307073089792887</v>
      </c>
      <c r="O104" s="37">
        <v>17.01176280975657</v>
      </c>
      <c r="P104" s="37">
        <v>16.16120384087714</v>
      </c>
      <c r="Q104" s="37">
        <v>13.962705312408657</v>
      </c>
      <c r="R104" s="37">
        <v>13.962705312408657</v>
      </c>
      <c r="S104" s="37">
        <v>13.814575391691616</v>
      </c>
      <c r="T104" s="37">
        <v>13.814516482326987</v>
      </c>
      <c r="U104" s="37">
        <v>13.810251308844938</v>
      </c>
      <c r="V104" s="37">
        <v>14.05380448480367</v>
      </c>
      <c r="W104" s="37">
        <v>27.845960408234063</v>
      </c>
      <c r="X104" s="37">
        <v>27.87639682576258</v>
      </c>
      <c r="Y104" s="37">
        <v>27.87674044880462</v>
      </c>
      <c r="Z104" s="37">
        <v>79.17789741370653</v>
      </c>
      <c r="AA104" s="37">
        <v>79.17877268741624</v>
      </c>
      <c r="AB104" s="37">
        <v>78.56981935921985</v>
      </c>
      <c r="AC104" s="37">
        <v>78.5698356195554</v>
      </c>
      <c r="AD104" s="37">
        <v>78.5698356195554</v>
      </c>
      <c r="AE104" s="37">
        <v>77.96110726898499</v>
      </c>
      <c r="AF104" s="37">
        <v>77.96110726898499</v>
      </c>
      <c r="AG104" s="37">
        <v>77.91407591738509</v>
      </c>
      <c r="AH104" s="37">
        <v>99.90391451356314</v>
      </c>
      <c r="AI104" s="37">
        <v>99.90391451356314</v>
      </c>
      <c r="AJ104" s="37">
        <v>99.90236123503307</v>
      </c>
      <c r="AK104" s="37">
        <v>99.90830710289482</v>
      </c>
      <c r="AL104" s="37">
        <v>100</v>
      </c>
      <c r="AM104" s="37">
        <v>100</v>
      </c>
      <c r="AN104" s="37">
        <v>100.00000000000001</v>
      </c>
      <c r="AO104" s="37">
        <v>100.00000000000001</v>
      </c>
      <c r="AP104" s="75">
        <v>100.00000000000001</v>
      </c>
      <c r="AQ104" s="37">
        <v>103.09560330846129</v>
      </c>
      <c r="AR104" s="37">
        <v>103.19001081619922</v>
      </c>
      <c r="AS104" s="37">
        <v>104.16497322220533</v>
      </c>
      <c r="AT104" s="37">
        <v>103.19001081619922</v>
      </c>
      <c r="AU104" s="37">
        <v>103.19001081619922</v>
      </c>
      <c r="AV104" s="37">
        <v>103.19001081619922</v>
      </c>
      <c r="AW104" s="37">
        <v>103.19001081619922</v>
      </c>
      <c r="AX104" s="37">
        <v>103.19001081619922</v>
      </c>
      <c r="AY104" s="37">
        <v>102.83428683568849</v>
      </c>
      <c r="AZ104" s="37">
        <v>103.15443841814815</v>
      </c>
      <c r="BA104" s="37">
        <v>103.15443841814815</v>
      </c>
      <c r="BB104" s="37">
        <v>103.15443841814815</v>
      </c>
      <c r="BC104" s="37">
        <v>103.15443841814815</v>
      </c>
      <c r="BD104" s="37">
        <v>103.15443841814815</v>
      </c>
      <c r="BE104" s="37">
        <v>103.15443841814815</v>
      </c>
      <c r="BF104" s="37">
        <v>101.88805599669708</v>
      </c>
      <c r="BG104" s="37">
        <v>101.88805599669708</v>
      </c>
      <c r="BH104" s="37">
        <v>101.88805599669708</v>
      </c>
      <c r="BI104" s="37">
        <v>101.88805599669708</v>
      </c>
      <c r="BJ104" s="37">
        <v>101.88805599669708</v>
      </c>
      <c r="BK104" s="93">
        <f t="shared" si="2"/>
        <v>0</v>
      </c>
      <c r="BL104" s="93">
        <f t="shared" si="3"/>
        <v>-1.261706253545384</v>
      </c>
    </row>
    <row r="105" spans="1:64" s="36" customFormat="1" ht="13.5">
      <c r="A105" s="3" t="s">
        <v>74</v>
      </c>
      <c r="B105" s="35">
        <v>0.8274725988287517</v>
      </c>
      <c r="C105" s="35">
        <v>128.50939259784354</v>
      </c>
      <c r="D105" s="35">
        <v>138.43809110833308</v>
      </c>
      <c r="E105" s="35">
        <v>141.38996531064353</v>
      </c>
      <c r="F105" s="35">
        <v>127.90359797372845</v>
      </c>
      <c r="G105" s="35">
        <v>143.1167353333721</v>
      </c>
      <c r="H105" s="35">
        <v>148.26915614795817</v>
      </c>
      <c r="I105" s="35">
        <v>143.56965663916938</v>
      </c>
      <c r="J105" s="35">
        <v>140.77244532107167</v>
      </c>
      <c r="K105" s="35">
        <v>120.2454656290575</v>
      </c>
      <c r="L105" s="35">
        <v>115.30555617714917</v>
      </c>
      <c r="M105" s="35">
        <v>106.42069055136295</v>
      </c>
      <c r="N105" s="35">
        <v>101.87291702404481</v>
      </c>
      <c r="O105" s="35">
        <v>101.53733649528398</v>
      </c>
      <c r="P105" s="35">
        <v>87.45359717585292</v>
      </c>
      <c r="Q105" s="35">
        <v>81.43989341970716</v>
      </c>
      <c r="R105" s="35">
        <v>81.22226818806129</v>
      </c>
      <c r="S105" s="35">
        <v>81.99236516363995</v>
      </c>
      <c r="T105" s="35">
        <v>83.21222566303972</v>
      </c>
      <c r="U105" s="35">
        <v>82.69116684919014</v>
      </c>
      <c r="V105" s="35">
        <v>75.61412791349107</v>
      </c>
      <c r="W105" s="35">
        <v>75.39073063185863</v>
      </c>
      <c r="X105" s="35">
        <v>73.62632523106687</v>
      </c>
      <c r="Y105" s="35">
        <v>72.76276085796975</v>
      </c>
      <c r="Z105" s="35">
        <v>77.45571646893356</v>
      </c>
      <c r="AA105" s="35">
        <v>78.98333326297478</v>
      </c>
      <c r="AB105" s="35">
        <v>81.17064859158856</v>
      </c>
      <c r="AC105" s="35">
        <v>81.64495364217058</v>
      </c>
      <c r="AD105" s="35">
        <v>82.77599353962374</v>
      </c>
      <c r="AE105" s="35">
        <v>83.3545492993712</v>
      </c>
      <c r="AF105" s="35">
        <v>83.5685275918193</v>
      </c>
      <c r="AG105" s="35">
        <v>84.49529677522733</v>
      </c>
      <c r="AH105" s="35">
        <v>85.06664980317865</v>
      </c>
      <c r="AI105" s="35">
        <v>85.85189759395766</v>
      </c>
      <c r="AJ105" s="35">
        <v>86.11600517828629</v>
      </c>
      <c r="AK105" s="35">
        <v>87.20135124588535</v>
      </c>
      <c r="AL105" s="35">
        <v>89.25394817120747</v>
      </c>
      <c r="AM105" s="35">
        <v>100</v>
      </c>
      <c r="AN105" s="35">
        <v>101.07273490437322</v>
      </c>
      <c r="AO105" s="35">
        <v>101.5828712260731</v>
      </c>
      <c r="AP105" s="74">
        <v>101.15860265250777</v>
      </c>
      <c r="AQ105" s="35">
        <v>101.94411395685432</v>
      </c>
      <c r="AR105" s="35">
        <v>102.48005607529575</v>
      </c>
      <c r="AS105" s="35">
        <v>102.50644079317804</v>
      </c>
      <c r="AT105" s="35">
        <v>102.48005607529575</v>
      </c>
      <c r="AU105" s="35">
        <v>98.33553482798551</v>
      </c>
      <c r="AV105" s="35">
        <v>98.22833620329129</v>
      </c>
      <c r="AW105" s="35">
        <v>98.01890102573901</v>
      </c>
      <c r="AX105" s="35">
        <v>98.02897246683588</v>
      </c>
      <c r="AY105" s="35">
        <v>97.03933524760868</v>
      </c>
      <c r="AZ105" s="35">
        <v>97.49915997720167</v>
      </c>
      <c r="BA105" s="35">
        <v>97.37058629198802</v>
      </c>
      <c r="BB105" s="35">
        <v>97.28369321129115</v>
      </c>
      <c r="BC105" s="35">
        <v>96.27223165559042</v>
      </c>
      <c r="BD105" s="35">
        <v>94.94865649126041</v>
      </c>
      <c r="BE105" s="35">
        <v>97.21364178167676</v>
      </c>
      <c r="BF105" s="35">
        <v>91.11632221668195</v>
      </c>
      <c r="BG105" s="35">
        <v>91.45394206049328</v>
      </c>
      <c r="BH105" s="35">
        <v>91.44127466830794</v>
      </c>
      <c r="BI105" s="35">
        <v>90.87626166520795</v>
      </c>
      <c r="BJ105" s="35">
        <v>90.87867059228832</v>
      </c>
      <c r="BK105" s="92">
        <f t="shared" si="2"/>
        <v>0.0026507770414667675</v>
      </c>
      <c r="BL105" s="92">
        <f t="shared" si="3"/>
        <v>-7.294070002586821</v>
      </c>
    </row>
    <row r="106" spans="1:64" ht="13.5">
      <c r="A106" s="4" t="s">
        <v>75</v>
      </c>
      <c r="B106" s="45">
        <v>0.23933790980384728</v>
      </c>
      <c r="C106" s="45">
        <v>193.23219992551682</v>
      </c>
      <c r="D106" s="45">
        <v>205.39208478932264</v>
      </c>
      <c r="E106" s="45">
        <v>197.9206934225708</v>
      </c>
      <c r="F106" s="45">
        <v>293.67520438558057</v>
      </c>
      <c r="G106" s="45">
        <v>273.44798520125914</v>
      </c>
      <c r="H106" s="45">
        <v>290.76236633194367</v>
      </c>
      <c r="I106" s="45">
        <v>267.1225121140192</v>
      </c>
      <c r="J106" s="45">
        <v>267.45041235100115</v>
      </c>
      <c r="K106" s="45">
        <v>228.6589953853382</v>
      </c>
      <c r="L106" s="45">
        <v>258.52989900366384</v>
      </c>
      <c r="M106" s="45">
        <v>193.28796900218893</v>
      </c>
      <c r="N106" s="45">
        <v>168.68169587118794</v>
      </c>
      <c r="O106" s="45">
        <v>166.7490962122443</v>
      </c>
      <c r="P106" s="45">
        <v>89.69721111763587</v>
      </c>
      <c r="Q106" s="45">
        <v>85.29497151866308</v>
      </c>
      <c r="R106" s="45">
        <v>84.27233715994808</v>
      </c>
      <c r="S106" s="45">
        <v>85.9647235185036</v>
      </c>
      <c r="T106" s="45">
        <v>85.74822465621713</v>
      </c>
      <c r="U106" s="45">
        <v>85.74822465621713</v>
      </c>
      <c r="V106" s="45">
        <v>87.0889689956903</v>
      </c>
      <c r="W106" s="45">
        <v>87.11171988654957</v>
      </c>
      <c r="X106" s="45">
        <v>87.08470635121091</v>
      </c>
      <c r="Y106" s="45">
        <v>87.85681919303838</v>
      </c>
      <c r="Z106" s="45">
        <v>88.24211730866837</v>
      </c>
      <c r="AA106" s="45">
        <v>88.3293824411958</v>
      </c>
      <c r="AB106" s="45">
        <v>90.93766529450131</v>
      </c>
      <c r="AC106" s="45">
        <v>91.24839353839194</v>
      </c>
      <c r="AD106" s="45">
        <v>91.55615526204464</v>
      </c>
      <c r="AE106" s="45">
        <v>91.55473029961314</v>
      </c>
      <c r="AF106" s="45">
        <v>91.68127201605205</v>
      </c>
      <c r="AG106" s="45">
        <v>91.86253755953467</v>
      </c>
      <c r="AH106" s="45">
        <v>93.9857250386549</v>
      </c>
      <c r="AI106" s="45">
        <v>93.9865786226451</v>
      </c>
      <c r="AJ106" s="45">
        <v>94.43915746742887</v>
      </c>
      <c r="AK106" s="45">
        <v>95.70246538270092</v>
      </c>
      <c r="AL106" s="45">
        <v>97.7926539543862</v>
      </c>
      <c r="AM106" s="45">
        <v>100</v>
      </c>
      <c r="AN106" s="45">
        <v>100.28533543807221</v>
      </c>
      <c r="AO106" s="45">
        <v>100.41196258395176</v>
      </c>
      <c r="AP106" s="77">
        <v>100.12274083768737</v>
      </c>
      <c r="AQ106" s="45">
        <v>100.69174866418088</v>
      </c>
      <c r="AR106" s="45">
        <v>101.31736847942545</v>
      </c>
      <c r="AS106" s="45">
        <v>101.61053052396385</v>
      </c>
      <c r="AT106" s="45">
        <v>101.31736847942545</v>
      </c>
      <c r="AU106" s="45">
        <v>101.00944356823734</v>
      </c>
      <c r="AV106" s="45">
        <v>100.96345760171123</v>
      </c>
      <c r="AW106" s="45">
        <v>100.91183229125691</v>
      </c>
      <c r="AX106" s="45">
        <v>100.98760166451905</v>
      </c>
      <c r="AY106" s="45">
        <v>97.1879046207979</v>
      </c>
      <c r="AZ106" s="45">
        <v>98.6913837372434</v>
      </c>
      <c r="BA106" s="45">
        <v>98.64902070081094</v>
      </c>
      <c r="BB106" s="45">
        <v>98.64984734117486</v>
      </c>
      <c r="BC106" s="45">
        <v>98.79135453390178</v>
      </c>
      <c r="BD106" s="45">
        <v>98.88425518551495</v>
      </c>
      <c r="BE106" s="45">
        <v>98.88425518551495</v>
      </c>
      <c r="BF106" s="45">
        <v>100.67153685713023</v>
      </c>
      <c r="BG106" s="45">
        <v>101.97642121684908</v>
      </c>
      <c r="BH106" s="45">
        <v>101.97771876191439</v>
      </c>
      <c r="BI106" s="45">
        <v>102.88799736903165</v>
      </c>
      <c r="BJ106" s="45">
        <v>102.92827008813157</v>
      </c>
      <c r="BK106" s="96">
        <f t="shared" si="2"/>
        <v>0.03914229077224718</v>
      </c>
      <c r="BL106" s="96">
        <f t="shared" si="3"/>
        <v>1.9216897833254905</v>
      </c>
    </row>
    <row r="107" spans="1:64" ht="13.5" customHeight="1">
      <c r="A107" s="4" t="s">
        <v>156</v>
      </c>
      <c r="B107" s="45">
        <v>0.057325640576260495</v>
      </c>
      <c r="C107" s="45">
        <v>90.17150255996188</v>
      </c>
      <c r="D107" s="45">
        <v>83.42975691991968</v>
      </c>
      <c r="E107" s="45">
        <v>104.44114494087376</v>
      </c>
      <c r="F107" s="45">
        <v>84.66904852991213</v>
      </c>
      <c r="G107" s="45">
        <v>67.93927481111012</v>
      </c>
      <c r="H107" s="45">
        <v>66.07657029479073</v>
      </c>
      <c r="I107" s="45">
        <v>66.32412424260214</v>
      </c>
      <c r="J107" s="45">
        <v>62.35176668884178</v>
      </c>
      <c r="K107" s="45">
        <v>58.94943115410218</v>
      </c>
      <c r="L107" s="45">
        <v>68.15331511309229</v>
      </c>
      <c r="M107" s="45">
        <v>86.29931709393998</v>
      </c>
      <c r="N107" s="45">
        <v>87.21838785407527</v>
      </c>
      <c r="O107" s="45">
        <v>99.95430310609383</v>
      </c>
      <c r="P107" s="45">
        <v>103.90648805634457</v>
      </c>
      <c r="Q107" s="45">
        <v>63.32995584158646</v>
      </c>
      <c r="R107" s="45">
        <v>62.98239666629637</v>
      </c>
      <c r="S107" s="45">
        <v>63.349006099029616</v>
      </c>
      <c r="T107" s="45">
        <v>63.61381363452688</v>
      </c>
      <c r="U107" s="45">
        <v>65.40539151498618</v>
      </c>
      <c r="V107" s="45">
        <v>70.83499294663689</v>
      </c>
      <c r="W107" s="45">
        <v>70.62523651665124</v>
      </c>
      <c r="X107" s="45">
        <v>68.34755158208941</v>
      </c>
      <c r="Y107" s="45">
        <v>60.040517807058556</v>
      </c>
      <c r="Z107" s="45">
        <v>68.49702144458267</v>
      </c>
      <c r="AA107" s="45">
        <v>68.46159673477439</v>
      </c>
      <c r="AB107" s="45">
        <v>68.43417616168661</v>
      </c>
      <c r="AC107" s="45">
        <v>68.67875406432306</v>
      </c>
      <c r="AD107" s="45">
        <v>74.12989201797838</v>
      </c>
      <c r="AE107" s="45">
        <v>74.21494460365142</v>
      </c>
      <c r="AF107" s="45">
        <v>74.36664932747323</v>
      </c>
      <c r="AG107" s="45">
        <v>74.47066796701228</v>
      </c>
      <c r="AH107" s="45">
        <v>75.47836435085588</v>
      </c>
      <c r="AI107" s="45">
        <v>75.69967166442677</v>
      </c>
      <c r="AJ107" s="45">
        <v>76.34410934772171</v>
      </c>
      <c r="AK107" s="45">
        <v>76.50670134635374</v>
      </c>
      <c r="AL107" s="45">
        <v>76.64056349113066</v>
      </c>
      <c r="AM107" s="45">
        <v>100</v>
      </c>
      <c r="AN107" s="45">
        <v>101.32003576032824</v>
      </c>
      <c r="AO107" s="45">
        <v>101.42911140642215</v>
      </c>
      <c r="AP107" s="77">
        <v>100.92913707191391</v>
      </c>
      <c r="AQ107" s="45">
        <v>100.87776650645783</v>
      </c>
      <c r="AR107" s="45">
        <v>101.83391540829835</v>
      </c>
      <c r="AS107" s="45">
        <v>101.41186514776356</v>
      </c>
      <c r="AT107" s="45">
        <v>101.83391540829835</v>
      </c>
      <c r="AU107" s="45">
        <v>101.83391540829835</v>
      </c>
      <c r="AV107" s="45">
        <v>101.83391540829835</v>
      </c>
      <c r="AW107" s="45">
        <v>101.83391540829835</v>
      </c>
      <c r="AX107" s="45">
        <v>101.83391540829835</v>
      </c>
      <c r="AY107" s="45">
        <v>102.31020970501982</v>
      </c>
      <c r="AZ107" s="45">
        <v>102.67048155947467</v>
      </c>
      <c r="BA107" s="45">
        <v>102.67048155947467</v>
      </c>
      <c r="BB107" s="45">
        <v>102.48474717897142</v>
      </c>
      <c r="BC107" s="45">
        <v>102.48474717897142</v>
      </c>
      <c r="BD107" s="45">
        <v>101.7683901555423</v>
      </c>
      <c r="BE107" s="45">
        <v>102.5703363932342</v>
      </c>
      <c r="BF107" s="45">
        <v>83.62816659140537</v>
      </c>
      <c r="BG107" s="45">
        <v>83.14286824887064</v>
      </c>
      <c r="BH107" s="45">
        <v>83.16090537544025</v>
      </c>
      <c r="BI107" s="45">
        <v>82.82804481719823</v>
      </c>
      <c r="BJ107" s="45">
        <v>82.69467574913307</v>
      </c>
      <c r="BK107" s="96">
        <f t="shared" si="2"/>
        <v>-0.16101921560446897</v>
      </c>
      <c r="BL107" s="96">
        <f t="shared" si="3"/>
        <v>-18.794563267480584</v>
      </c>
    </row>
    <row r="108" spans="1:64" ht="13.5">
      <c r="A108" s="4" t="s">
        <v>157</v>
      </c>
      <c r="B108" s="45">
        <v>0.530809048448644</v>
      </c>
      <c r="C108" s="45">
        <v>116.28660292655168</v>
      </c>
      <c r="D108" s="45">
        <v>127.93164242677234</v>
      </c>
      <c r="E108" s="45">
        <v>131.19660154664584</v>
      </c>
      <c r="F108" s="45">
        <v>88.94360358174643</v>
      </c>
      <c r="G108" s="45">
        <v>118.22216504973221</v>
      </c>
      <c r="H108" s="45">
        <v>121.0515137031217</v>
      </c>
      <c r="I108" s="45">
        <v>120.80240555486226</v>
      </c>
      <c r="J108" s="45">
        <v>117.32087550414296</v>
      </c>
      <c r="K108" s="45">
        <v>99.36485431824792</v>
      </c>
      <c r="L108" s="45">
        <v>83.00930444348403</v>
      </c>
      <c r="M108" s="45">
        <v>85.65199553041998</v>
      </c>
      <c r="N108" s="45">
        <v>85.7856239621058</v>
      </c>
      <c r="O108" s="45">
        <v>84.06286473424163</v>
      </c>
      <c r="P108" s="45">
        <v>84.55333677754881</v>
      </c>
      <c r="Q108" s="45">
        <v>82.91608237843903</v>
      </c>
      <c r="R108" s="45">
        <v>82.93498958087983</v>
      </c>
      <c r="S108" s="45">
        <v>83.51102250131741</v>
      </c>
      <c r="T108" s="45">
        <v>85.25364764286043</v>
      </c>
      <c r="U108" s="45">
        <v>84.26911077369964</v>
      </c>
      <c r="V108" s="45">
        <v>73.16608679447893</v>
      </c>
      <c r="W108" s="45">
        <v>72.87399838034808</v>
      </c>
      <c r="X108" s="45">
        <v>70.70964536019555</v>
      </c>
      <c r="Y108" s="45">
        <v>70.43893055169755</v>
      </c>
      <c r="Z108" s="45">
        <v>75.77658611947334</v>
      </c>
      <c r="AA108" s="45">
        <v>77.91272802678563</v>
      </c>
      <c r="AB108" s="45">
        <v>80.29427130427416</v>
      </c>
      <c r="AC108" s="45">
        <v>80.8449573478137</v>
      </c>
      <c r="AD108" s="45">
        <v>81.59771183146792</v>
      </c>
      <c r="AE108" s="45">
        <v>82.4023753255764</v>
      </c>
      <c r="AF108" s="45">
        <v>82.64875228730197</v>
      </c>
      <c r="AG108" s="45">
        <v>83.89239887637287</v>
      </c>
      <c r="AH108" s="45">
        <v>83.98189647920756</v>
      </c>
      <c r="AI108" s="45">
        <v>85.05852888371844</v>
      </c>
      <c r="AJ108" s="45">
        <v>85.21852534542249</v>
      </c>
      <c r="AK108" s="45">
        <v>86.3840981089778</v>
      </c>
      <c r="AL108" s="45">
        <v>88.69372513123093</v>
      </c>
      <c r="AM108" s="45">
        <v>100</v>
      </c>
      <c r="AN108" s="45">
        <v>101.40105986976673</v>
      </c>
      <c r="AO108" s="45">
        <v>102.1274309090283</v>
      </c>
      <c r="AP108" s="77">
        <v>101.65044668524516</v>
      </c>
      <c r="AQ108" s="45">
        <v>102.62395832496536</v>
      </c>
      <c r="AR108" s="45">
        <v>103.07408446932935</v>
      </c>
      <c r="AS108" s="45">
        <v>103.02861075627145</v>
      </c>
      <c r="AT108" s="45">
        <v>103.07408446932935</v>
      </c>
      <c r="AU108" s="45">
        <v>96.75207531632005</v>
      </c>
      <c r="AV108" s="45">
        <v>96.6056992519236</v>
      </c>
      <c r="AW108" s="45">
        <v>96.30249044787514</v>
      </c>
      <c r="AX108" s="45">
        <v>96.28402685552686</v>
      </c>
      <c r="AY108" s="45">
        <v>96.40310920945967</v>
      </c>
      <c r="AZ108" s="45">
        <v>96.40310920945967</v>
      </c>
      <c r="BA108" s="45">
        <v>96.22177823717628</v>
      </c>
      <c r="BB108" s="45">
        <v>96.10600751412332</v>
      </c>
      <c r="BC108" s="45">
        <v>94.46544626072038</v>
      </c>
      <c r="BD108" s="45">
        <v>92.43761495933927</v>
      </c>
      <c r="BE108" s="45">
        <v>95.88186894884745</v>
      </c>
      <c r="BF108" s="45">
        <v>87.61664227104511</v>
      </c>
      <c r="BG108" s="45">
        <v>87.60700210519886</v>
      </c>
      <c r="BH108" s="45">
        <v>87.584722037583</v>
      </c>
      <c r="BI108" s="45">
        <v>86.32943915490152</v>
      </c>
      <c r="BJ108" s="45">
        <v>86.32943915490152</v>
      </c>
      <c r="BK108" s="96">
        <f t="shared" si="2"/>
        <v>0</v>
      </c>
      <c r="BL108" s="96">
        <f t="shared" si="3"/>
        <v>-10.33877375689957</v>
      </c>
    </row>
    <row r="109" spans="1:64" s="36" customFormat="1" ht="13.5">
      <c r="A109" s="3" t="s">
        <v>76</v>
      </c>
      <c r="B109" s="35">
        <v>4.253192936027786</v>
      </c>
      <c r="C109" s="35">
        <v>187.62147455580646</v>
      </c>
      <c r="D109" s="35">
        <v>178.47584824764178</v>
      </c>
      <c r="E109" s="35">
        <v>177.0962480871757</v>
      </c>
      <c r="F109" s="35">
        <v>120.67146638594517</v>
      </c>
      <c r="G109" s="35">
        <v>108.83176350698423</v>
      </c>
      <c r="H109" s="35">
        <v>106.7232494849112</v>
      </c>
      <c r="I109" s="35">
        <v>101.39311069536431</v>
      </c>
      <c r="J109" s="35">
        <v>112.78279372271676</v>
      </c>
      <c r="K109" s="35">
        <v>125.60336276516293</v>
      </c>
      <c r="L109" s="35">
        <v>89.21191045788234</v>
      </c>
      <c r="M109" s="35">
        <v>77.53724549435447</v>
      </c>
      <c r="N109" s="35">
        <v>71.68537791490931</v>
      </c>
      <c r="O109" s="35">
        <v>79.09449944724197</v>
      </c>
      <c r="P109" s="35">
        <v>73.88733070782598</v>
      </c>
      <c r="Q109" s="35">
        <v>73.88733070782598</v>
      </c>
      <c r="R109" s="35">
        <v>71.95227920094412</v>
      </c>
      <c r="S109" s="35">
        <v>71.93551848070507</v>
      </c>
      <c r="T109" s="35">
        <v>81.00599301721986</v>
      </c>
      <c r="U109" s="35">
        <v>79.99779837238606</v>
      </c>
      <c r="V109" s="35">
        <v>81.41112459584795</v>
      </c>
      <c r="W109" s="35">
        <v>79.61466943602117</v>
      </c>
      <c r="X109" s="35">
        <v>79.61237819120758</v>
      </c>
      <c r="Y109" s="35">
        <v>93.29491553568405</v>
      </c>
      <c r="Z109" s="35">
        <v>94.5871104261132</v>
      </c>
      <c r="AA109" s="35">
        <v>99.17390133794729</v>
      </c>
      <c r="AB109" s="35">
        <v>99.0890411554763</v>
      </c>
      <c r="AC109" s="35">
        <v>99.01723870871331</v>
      </c>
      <c r="AD109" s="35">
        <v>98.16866538166906</v>
      </c>
      <c r="AE109" s="35">
        <v>100.21438197507484</v>
      </c>
      <c r="AF109" s="35">
        <v>92.89739636141762</v>
      </c>
      <c r="AG109" s="35">
        <v>92.89739636141762</v>
      </c>
      <c r="AH109" s="35">
        <v>93.66828401895673</v>
      </c>
      <c r="AI109" s="35">
        <v>93.66828402238703</v>
      </c>
      <c r="AJ109" s="35">
        <v>93.67212385218834</v>
      </c>
      <c r="AK109" s="35">
        <v>95.7162120338071</v>
      </c>
      <c r="AL109" s="35">
        <v>95.73682133595761</v>
      </c>
      <c r="AM109" s="35">
        <v>100</v>
      </c>
      <c r="AN109" s="35">
        <v>112.05321239295866</v>
      </c>
      <c r="AO109" s="35">
        <v>112.08563188611876</v>
      </c>
      <c r="AP109" s="74">
        <v>120.20862576785088</v>
      </c>
      <c r="AQ109" s="35">
        <v>120.20862576785088</v>
      </c>
      <c r="AR109" s="35">
        <v>141.08324790609447</v>
      </c>
      <c r="AS109" s="35">
        <v>141.05107180811018</v>
      </c>
      <c r="AT109" s="35">
        <v>141.08324790609447</v>
      </c>
      <c r="AU109" s="35">
        <v>141.08324790609447</v>
      </c>
      <c r="AV109" s="35">
        <v>141.08324790609447</v>
      </c>
      <c r="AW109" s="35">
        <v>141.08324790609447</v>
      </c>
      <c r="AX109" s="35">
        <v>141.08324790609447</v>
      </c>
      <c r="AY109" s="35">
        <v>141.08324790609447</v>
      </c>
      <c r="AZ109" s="35">
        <v>142.29680900247502</v>
      </c>
      <c r="BA109" s="35">
        <v>142.30965332105964</v>
      </c>
      <c r="BB109" s="35">
        <v>141.69590284606798</v>
      </c>
      <c r="BC109" s="35">
        <v>142.89627426485475</v>
      </c>
      <c r="BD109" s="35">
        <v>145.70479255757948</v>
      </c>
      <c r="BE109" s="35">
        <v>145.70479255757948</v>
      </c>
      <c r="BF109" s="35">
        <v>152.64400879490017</v>
      </c>
      <c r="BG109" s="35">
        <v>152.64400879490017</v>
      </c>
      <c r="BH109" s="35">
        <v>152.64400879490017</v>
      </c>
      <c r="BI109" s="35">
        <v>162.8127654850624</v>
      </c>
      <c r="BJ109" s="35">
        <v>162.8127654850624</v>
      </c>
      <c r="BK109" s="92">
        <f t="shared" si="2"/>
        <v>0</v>
      </c>
      <c r="BL109" s="92">
        <f t="shared" si="3"/>
        <v>15.401911921840068</v>
      </c>
    </row>
    <row r="110" spans="1:64" s="36" customFormat="1" ht="13.5" customHeight="1">
      <c r="A110" s="3" t="s">
        <v>103</v>
      </c>
      <c r="B110" s="35">
        <v>1.3482765232759206</v>
      </c>
      <c r="C110" s="35">
        <v>305.13847294841196</v>
      </c>
      <c r="D110" s="35">
        <v>304.1398949978961</v>
      </c>
      <c r="E110" s="35">
        <v>292.9787979280814</v>
      </c>
      <c r="F110" s="35">
        <v>199.59180611575047</v>
      </c>
      <c r="G110" s="35">
        <v>167.19732449669914</v>
      </c>
      <c r="H110" s="35">
        <v>171.67079419796067</v>
      </c>
      <c r="I110" s="35">
        <v>161.3933679576541</v>
      </c>
      <c r="J110" s="35">
        <v>157.2550764630391</v>
      </c>
      <c r="K110" s="35">
        <v>131.42031390387902</v>
      </c>
      <c r="L110" s="35">
        <v>103.46392906209817</v>
      </c>
      <c r="M110" s="35">
        <v>89.739122139061</v>
      </c>
      <c r="N110" s="35">
        <v>82.96635820403753</v>
      </c>
      <c r="O110" s="35">
        <v>99.55962984484508</v>
      </c>
      <c r="P110" s="35">
        <v>94.5816483526028</v>
      </c>
      <c r="Q110" s="35">
        <v>94.5816483526028</v>
      </c>
      <c r="R110" s="35">
        <v>94.5816483526028</v>
      </c>
      <c r="S110" s="35">
        <v>94.5816483526028</v>
      </c>
      <c r="T110" s="35">
        <v>94.6289391767791</v>
      </c>
      <c r="U110" s="35">
        <v>90.90303267988396</v>
      </c>
      <c r="V110" s="35">
        <v>92.42557367884268</v>
      </c>
      <c r="W110" s="35">
        <v>88.33594652491158</v>
      </c>
      <c r="X110" s="35">
        <v>88.33594652491158</v>
      </c>
      <c r="Y110" s="35">
        <v>108.55933749366977</v>
      </c>
      <c r="Z110" s="35">
        <v>110.62196490604951</v>
      </c>
      <c r="AA110" s="35">
        <v>110.62196490604951</v>
      </c>
      <c r="AB110" s="35">
        <v>110.62196490604951</v>
      </c>
      <c r="AC110" s="35">
        <v>110.62196490604951</v>
      </c>
      <c r="AD110" s="35">
        <v>111.28850703067063</v>
      </c>
      <c r="AE110" s="35">
        <v>112.46013982203732</v>
      </c>
      <c r="AF110" s="35">
        <v>94.15764818627397</v>
      </c>
      <c r="AG110" s="35">
        <v>94.15764818627397</v>
      </c>
      <c r="AH110" s="35">
        <v>95.41350144610327</v>
      </c>
      <c r="AI110" s="35">
        <v>95.41350144610327</v>
      </c>
      <c r="AJ110" s="35">
        <v>95.41350144610327</v>
      </c>
      <c r="AK110" s="35">
        <v>100</v>
      </c>
      <c r="AL110" s="35">
        <v>100</v>
      </c>
      <c r="AM110" s="35">
        <v>100</v>
      </c>
      <c r="AN110" s="35">
        <v>112.8414385230593</v>
      </c>
      <c r="AO110" s="35">
        <v>112.8414385230593</v>
      </c>
      <c r="AP110" s="74">
        <v>112.8414385230593</v>
      </c>
      <c r="AQ110" s="35">
        <v>112.8414385230593</v>
      </c>
      <c r="AR110" s="35">
        <v>150.9272912295246</v>
      </c>
      <c r="AS110" s="35">
        <v>150.9272912295246</v>
      </c>
      <c r="AT110" s="35">
        <v>150.9272912295246</v>
      </c>
      <c r="AU110" s="35">
        <v>150.9272912295246</v>
      </c>
      <c r="AV110" s="35">
        <v>150.9272912295246</v>
      </c>
      <c r="AW110" s="35">
        <v>150.9272912295246</v>
      </c>
      <c r="AX110" s="35">
        <v>150.9272912295246</v>
      </c>
      <c r="AY110" s="35">
        <v>150.9272912295246</v>
      </c>
      <c r="AZ110" s="35">
        <v>152.92103653560386</v>
      </c>
      <c r="BA110" s="35">
        <v>152.92103653560386</v>
      </c>
      <c r="BB110" s="35">
        <v>152.92103653560386</v>
      </c>
      <c r="BC110" s="35">
        <v>152.92103653560386</v>
      </c>
      <c r="BD110" s="35">
        <v>155.50421392038217</v>
      </c>
      <c r="BE110" s="35">
        <v>155.50421392038217</v>
      </c>
      <c r="BF110" s="35">
        <v>159.62078652217266</v>
      </c>
      <c r="BG110" s="35">
        <v>159.62078652217266</v>
      </c>
      <c r="BH110" s="35">
        <v>159.62078652217266</v>
      </c>
      <c r="BI110" s="35">
        <v>177.5478133757597</v>
      </c>
      <c r="BJ110" s="35">
        <v>177.5478133757597</v>
      </c>
      <c r="BK110" s="92">
        <f t="shared" si="2"/>
        <v>0</v>
      </c>
      <c r="BL110" s="92">
        <f t="shared" si="3"/>
        <v>17.637977816584268</v>
      </c>
    </row>
    <row r="111" spans="1:64" ht="13.5">
      <c r="A111" s="1" t="s">
        <v>103</v>
      </c>
      <c r="B111" s="37">
        <v>1.3482765232759206</v>
      </c>
      <c r="C111" s="37">
        <v>305.13847294841196</v>
      </c>
      <c r="D111" s="37">
        <v>304.1398949978961</v>
      </c>
      <c r="E111" s="37">
        <v>292.9787979280814</v>
      </c>
      <c r="F111" s="37">
        <v>199.59180611575047</v>
      </c>
      <c r="G111" s="37">
        <v>167.19732449669914</v>
      </c>
      <c r="H111" s="37">
        <v>171.67079419796067</v>
      </c>
      <c r="I111" s="37">
        <v>161.3933679576541</v>
      </c>
      <c r="J111" s="37">
        <v>157.2550764630391</v>
      </c>
      <c r="K111" s="37">
        <v>131.42031390387902</v>
      </c>
      <c r="L111" s="37">
        <v>103.46392906209817</v>
      </c>
      <c r="M111" s="37">
        <v>89.739122139061</v>
      </c>
      <c r="N111" s="37">
        <v>82.96635820403753</v>
      </c>
      <c r="O111" s="37">
        <v>99.55962984484508</v>
      </c>
      <c r="P111" s="37">
        <v>94.5816483526028</v>
      </c>
      <c r="Q111" s="37">
        <v>94.5816483526028</v>
      </c>
      <c r="R111" s="37">
        <v>94.5816483526028</v>
      </c>
      <c r="S111" s="37">
        <v>94.5816483526028</v>
      </c>
      <c r="T111" s="37">
        <v>94.6289391767791</v>
      </c>
      <c r="U111" s="37">
        <v>90.90303267988396</v>
      </c>
      <c r="V111" s="37">
        <v>92.42557367884268</v>
      </c>
      <c r="W111" s="37">
        <v>88.33594652491158</v>
      </c>
      <c r="X111" s="37">
        <v>88.33594652491158</v>
      </c>
      <c r="Y111" s="37">
        <v>108.55933749366977</v>
      </c>
      <c r="Z111" s="37">
        <v>110.62196490604951</v>
      </c>
      <c r="AA111" s="37">
        <v>110.62196490604951</v>
      </c>
      <c r="AB111" s="37">
        <v>110.62196490604951</v>
      </c>
      <c r="AC111" s="37">
        <v>110.62196490604951</v>
      </c>
      <c r="AD111" s="37">
        <v>111.28850703067063</v>
      </c>
      <c r="AE111" s="37">
        <v>112.46013982203732</v>
      </c>
      <c r="AF111" s="37">
        <v>94.15764818627397</v>
      </c>
      <c r="AG111" s="37">
        <v>94.15764818627397</v>
      </c>
      <c r="AH111" s="37">
        <v>95.41350144610327</v>
      </c>
      <c r="AI111" s="37">
        <v>95.41350144610327</v>
      </c>
      <c r="AJ111" s="37">
        <v>95.41350144610327</v>
      </c>
      <c r="AK111" s="37">
        <v>100</v>
      </c>
      <c r="AL111" s="37">
        <v>100</v>
      </c>
      <c r="AM111" s="37">
        <v>100</v>
      </c>
      <c r="AN111" s="37">
        <v>112.8414385230593</v>
      </c>
      <c r="AO111" s="37">
        <v>112.8414385230593</v>
      </c>
      <c r="AP111" s="75">
        <v>112.8414385230593</v>
      </c>
      <c r="AQ111" s="37">
        <v>112.8414385230593</v>
      </c>
      <c r="AR111" s="37">
        <v>150.9272912295246</v>
      </c>
      <c r="AS111" s="37">
        <v>150.9272912295246</v>
      </c>
      <c r="AT111" s="37">
        <v>150.9272912295246</v>
      </c>
      <c r="AU111" s="37">
        <v>150.9272912295246</v>
      </c>
      <c r="AV111" s="37">
        <v>150.9272912295246</v>
      </c>
      <c r="AW111" s="37">
        <v>150.9272912295246</v>
      </c>
      <c r="AX111" s="37">
        <v>150.9272912295246</v>
      </c>
      <c r="AY111" s="37">
        <v>150.9272912295246</v>
      </c>
      <c r="AZ111" s="37">
        <v>152.92103653560386</v>
      </c>
      <c r="BA111" s="37">
        <v>152.92103653560386</v>
      </c>
      <c r="BB111" s="37">
        <v>152.92103653560386</v>
      </c>
      <c r="BC111" s="37">
        <v>152.92103653560386</v>
      </c>
      <c r="BD111" s="37">
        <v>155.50421392038217</v>
      </c>
      <c r="BE111" s="37">
        <v>155.50421392038217</v>
      </c>
      <c r="BF111" s="37">
        <v>159.62078652217266</v>
      </c>
      <c r="BG111" s="37">
        <v>159.62078652217266</v>
      </c>
      <c r="BH111" s="37">
        <v>159.62078652217266</v>
      </c>
      <c r="BI111" s="37">
        <v>177.5478133757597</v>
      </c>
      <c r="BJ111" s="37">
        <v>177.5478133757597</v>
      </c>
      <c r="BK111" s="93">
        <f t="shared" si="2"/>
        <v>0</v>
      </c>
      <c r="BL111" s="93">
        <f t="shared" si="3"/>
        <v>17.637977816584268</v>
      </c>
    </row>
    <row r="112" spans="1:64" s="36" customFormat="1" ht="13.5">
      <c r="A112" s="3" t="s">
        <v>106</v>
      </c>
      <c r="B112" s="35">
        <v>1.3482765232759206</v>
      </c>
      <c r="C112" s="35">
        <v>285.4811930681899</v>
      </c>
      <c r="D112" s="35">
        <v>285.51583641020375</v>
      </c>
      <c r="E112" s="35">
        <v>275.03819103795547</v>
      </c>
      <c r="F112" s="35">
        <v>187.36976763511092</v>
      </c>
      <c r="G112" s="35">
        <v>156.9589676549483</v>
      </c>
      <c r="H112" s="35">
        <v>168.33900309506197</v>
      </c>
      <c r="I112" s="35">
        <v>160.2173845276284</v>
      </c>
      <c r="J112" s="35">
        <v>156.10924646642238</v>
      </c>
      <c r="K112" s="35">
        <v>130.4618323037015</v>
      </c>
      <c r="L112" s="35">
        <v>101.25948798547351</v>
      </c>
      <c r="M112" s="35">
        <v>87.82710692795001</v>
      </c>
      <c r="N112" s="35">
        <v>81.1986460277274</v>
      </c>
      <c r="O112" s="35">
        <v>97.43837523327286</v>
      </c>
      <c r="P112" s="35">
        <v>92.56645647160921</v>
      </c>
      <c r="Q112" s="35">
        <v>92.56645647160921</v>
      </c>
      <c r="R112" s="35">
        <v>92.56645647160921</v>
      </c>
      <c r="S112" s="35">
        <v>92.56645647160921</v>
      </c>
      <c r="T112" s="35">
        <v>92.612739699845</v>
      </c>
      <c r="U112" s="35">
        <v>90.7681725664513</v>
      </c>
      <c r="V112" s="35">
        <v>92.27741505197804</v>
      </c>
      <c r="W112" s="35">
        <v>88.19434358950112</v>
      </c>
      <c r="X112" s="35">
        <v>88.19434358950112</v>
      </c>
      <c r="Y112" s="35">
        <v>107.45566201462279</v>
      </c>
      <c r="Z112" s="35">
        <v>109.49731959290062</v>
      </c>
      <c r="AA112" s="35">
        <v>109.49731959290062</v>
      </c>
      <c r="AB112" s="35">
        <v>109.49731959290062</v>
      </c>
      <c r="AC112" s="35">
        <v>109.49731959290062</v>
      </c>
      <c r="AD112" s="35">
        <v>110.15708527418964</v>
      </c>
      <c r="AE112" s="35">
        <v>111.31680658551109</v>
      </c>
      <c r="AF112" s="35">
        <v>93.31952746042862</v>
      </c>
      <c r="AG112" s="35">
        <v>93.31952746042862</v>
      </c>
      <c r="AH112" s="35">
        <v>94.56420205696334</v>
      </c>
      <c r="AI112" s="35">
        <v>94.56420205696334</v>
      </c>
      <c r="AJ112" s="35">
        <v>94.56420205696334</v>
      </c>
      <c r="AK112" s="35">
        <v>100</v>
      </c>
      <c r="AL112" s="35">
        <v>100</v>
      </c>
      <c r="AM112" s="35">
        <v>100</v>
      </c>
      <c r="AN112" s="35">
        <v>125.18090846672303</v>
      </c>
      <c r="AO112" s="35">
        <v>125.18090846672303</v>
      </c>
      <c r="AP112" s="74">
        <v>125.18090846672303</v>
      </c>
      <c r="AQ112" s="35">
        <v>125.18090846672303</v>
      </c>
      <c r="AR112" s="35">
        <v>152.94489730827186</v>
      </c>
      <c r="AS112" s="35">
        <v>152.94489730827186</v>
      </c>
      <c r="AT112" s="35">
        <v>152.94489730827186</v>
      </c>
      <c r="AU112" s="35">
        <v>152.94489730827186</v>
      </c>
      <c r="AV112" s="35">
        <v>152.94489730827186</v>
      </c>
      <c r="AW112" s="35">
        <v>152.94489730827186</v>
      </c>
      <c r="AX112" s="35">
        <v>152.94489730827186</v>
      </c>
      <c r="AY112" s="35">
        <v>152.94489730827186</v>
      </c>
      <c r="AZ112" s="35">
        <v>154.71481746091584</v>
      </c>
      <c r="BA112" s="35">
        <v>154.71481746091584</v>
      </c>
      <c r="BB112" s="35">
        <v>154.71481746091584</v>
      </c>
      <c r="BC112" s="35">
        <v>154.71481746091584</v>
      </c>
      <c r="BD112" s="35">
        <v>160.9912248550065</v>
      </c>
      <c r="BE112" s="35">
        <v>160.9912248550065</v>
      </c>
      <c r="BF112" s="35">
        <v>165.25305190559777</v>
      </c>
      <c r="BG112" s="35">
        <v>165.25305190559777</v>
      </c>
      <c r="BH112" s="35">
        <v>165.25305190559777</v>
      </c>
      <c r="BI112" s="35">
        <v>179.3600257849734</v>
      </c>
      <c r="BJ112" s="35">
        <v>179.3600257849734</v>
      </c>
      <c r="BK112" s="92">
        <f t="shared" si="2"/>
        <v>0</v>
      </c>
      <c r="BL112" s="92">
        <f t="shared" si="3"/>
        <v>17.27100997914293</v>
      </c>
    </row>
    <row r="113" spans="1:64" ht="13.5" customHeight="1">
      <c r="A113" s="1" t="s">
        <v>152</v>
      </c>
      <c r="B113" s="37">
        <v>1.3482765232759206</v>
      </c>
      <c r="C113" s="37">
        <v>285.4811930681899</v>
      </c>
      <c r="D113" s="37">
        <v>285.51583641020375</v>
      </c>
      <c r="E113" s="37">
        <v>275.03819103795547</v>
      </c>
      <c r="F113" s="37">
        <v>187.36976763511092</v>
      </c>
      <c r="G113" s="37">
        <v>156.9589676549483</v>
      </c>
      <c r="H113" s="37">
        <v>168.33900309506197</v>
      </c>
      <c r="I113" s="37">
        <v>160.2173845276284</v>
      </c>
      <c r="J113" s="37">
        <v>156.10924646642238</v>
      </c>
      <c r="K113" s="37">
        <v>130.4618323037015</v>
      </c>
      <c r="L113" s="37">
        <v>101.25948798547351</v>
      </c>
      <c r="M113" s="37">
        <v>87.82710692795001</v>
      </c>
      <c r="N113" s="37">
        <v>81.1986460277274</v>
      </c>
      <c r="O113" s="37">
        <v>97.43837523327286</v>
      </c>
      <c r="P113" s="37">
        <v>92.56645647160921</v>
      </c>
      <c r="Q113" s="37">
        <v>92.56645647160921</v>
      </c>
      <c r="R113" s="37">
        <v>92.56645647160921</v>
      </c>
      <c r="S113" s="37">
        <v>92.56645647160921</v>
      </c>
      <c r="T113" s="37">
        <v>92.612739699845</v>
      </c>
      <c r="U113" s="37">
        <v>90.7681725664513</v>
      </c>
      <c r="V113" s="37">
        <v>92.27741505197804</v>
      </c>
      <c r="W113" s="37">
        <v>88.19434358950112</v>
      </c>
      <c r="X113" s="37">
        <v>88.19434358950112</v>
      </c>
      <c r="Y113" s="37">
        <v>107.45566201462279</v>
      </c>
      <c r="Z113" s="37">
        <v>109.49731959290062</v>
      </c>
      <c r="AA113" s="37">
        <v>109.49731959290062</v>
      </c>
      <c r="AB113" s="37">
        <v>109.49731959290062</v>
      </c>
      <c r="AC113" s="37">
        <v>109.49731959290062</v>
      </c>
      <c r="AD113" s="37">
        <v>110.15708527418964</v>
      </c>
      <c r="AE113" s="37">
        <v>111.31680658551109</v>
      </c>
      <c r="AF113" s="37">
        <v>93.31952746042862</v>
      </c>
      <c r="AG113" s="37">
        <v>93.31952746042862</v>
      </c>
      <c r="AH113" s="37">
        <v>94.56420205696334</v>
      </c>
      <c r="AI113" s="37">
        <v>94.56420205696334</v>
      </c>
      <c r="AJ113" s="37">
        <v>94.56420205696334</v>
      </c>
      <c r="AK113" s="37">
        <v>100</v>
      </c>
      <c r="AL113" s="37">
        <v>100</v>
      </c>
      <c r="AM113" s="37">
        <v>100</v>
      </c>
      <c r="AN113" s="37">
        <v>125.18090846672303</v>
      </c>
      <c r="AO113" s="37">
        <v>125.18090846672303</v>
      </c>
      <c r="AP113" s="75">
        <v>125.18090846672303</v>
      </c>
      <c r="AQ113" s="37">
        <v>125.18090846672303</v>
      </c>
      <c r="AR113" s="37">
        <v>152.94489730827186</v>
      </c>
      <c r="AS113" s="37">
        <v>152.94489730827186</v>
      </c>
      <c r="AT113" s="37">
        <v>152.94489730827186</v>
      </c>
      <c r="AU113" s="37">
        <v>152.94489730827186</v>
      </c>
      <c r="AV113" s="37">
        <v>152.94489730827186</v>
      </c>
      <c r="AW113" s="37">
        <v>152.94489730827186</v>
      </c>
      <c r="AX113" s="37">
        <v>152.94489730827186</v>
      </c>
      <c r="AY113" s="37">
        <v>152.94489730827186</v>
      </c>
      <c r="AZ113" s="37">
        <v>154.71481746091584</v>
      </c>
      <c r="BA113" s="37">
        <v>154.71481746091584</v>
      </c>
      <c r="BB113" s="37">
        <v>154.71481746091584</v>
      </c>
      <c r="BC113" s="37">
        <v>154.71481746091584</v>
      </c>
      <c r="BD113" s="37">
        <v>160.9912248550065</v>
      </c>
      <c r="BE113" s="37">
        <v>160.9912248550065</v>
      </c>
      <c r="BF113" s="37">
        <v>165.25305190559777</v>
      </c>
      <c r="BG113" s="37">
        <v>165.25305190559777</v>
      </c>
      <c r="BH113" s="37">
        <v>165.25305190559777</v>
      </c>
      <c r="BI113" s="37">
        <v>179.3600257849734</v>
      </c>
      <c r="BJ113" s="37">
        <v>179.3600257849734</v>
      </c>
      <c r="BK113" s="93">
        <f t="shared" si="2"/>
        <v>0</v>
      </c>
      <c r="BL113" s="93">
        <f t="shared" si="3"/>
        <v>17.27100997914293</v>
      </c>
    </row>
    <row r="114" spans="1:64" s="36" customFormat="1" ht="13.5">
      <c r="A114" s="2" t="s">
        <v>145</v>
      </c>
      <c r="B114" s="35">
        <v>0.08158322684566398</v>
      </c>
      <c r="C114" s="35">
        <v>159.19716812306828</v>
      </c>
      <c r="D114" s="35">
        <v>140.36321545118605</v>
      </c>
      <c r="E114" s="35">
        <v>136.91720672080322</v>
      </c>
      <c r="F114" s="35">
        <v>94.3651260611273</v>
      </c>
      <c r="G114" s="35">
        <v>116.33152474253444</v>
      </c>
      <c r="H114" s="35">
        <v>97.45794631767</v>
      </c>
      <c r="I114" s="35">
        <v>98.54092475132994</v>
      </c>
      <c r="J114" s="35">
        <v>155.3647499218683</v>
      </c>
      <c r="K114" s="35">
        <v>127.72954858668814</v>
      </c>
      <c r="L114" s="35">
        <v>98.18698962109642</v>
      </c>
      <c r="M114" s="35">
        <v>57.171661411966696</v>
      </c>
      <c r="N114" s="35">
        <v>52.85681904125221</v>
      </c>
      <c r="O114" s="35">
        <v>61.64507945107961</v>
      </c>
      <c r="P114" s="35">
        <v>57.9750605428988</v>
      </c>
      <c r="Q114" s="35">
        <v>57.9750605428988</v>
      </c>
      <c r="R114" s="35">
        <v>55.577946722894424</v>
      </c>
      <c r="S114" s="35">
        <v>54.83653461300025</v>
      </c>
      <c r="T114" s="35">
        <v>68.83906993978319</v>
      </c>
      <c r="U114" s="35">
        <v>73.36614584293035</v>
      </c>
      <c r="V114" s="35">
        <v>74.43079402078216</v>
      </c>
      <c r="W114" s="35">
        <v>74.43079402078216</v>
      </c>
      <c r="X114" s="35">
        <v>74.33947961094637</v>
      </c>
      <c r="Y114" s="35">
        <v>74.41081345443749</v>
      </c>
      <c r="Z114" s="35">
        <v>74.51922258077451</v>
      </c>
      <c r="AA114" s="35">
        <v>74.61288882730506</v>
      </c>
      <c r="AB114" s="35">
        <v>79.95615874210664</v>
      </c>
      <c r="AC114" s="35">
        <v>79.99681748410747</v>
      </c>
      <c r="AD114" s="35">
        <v>87.80628830800627</v>
      </c>
      <c r="AE114" s="35">
        <v>93.9948947266432</v>
      </c>
      <c r="AF114" s="35">
        <v>93.9948947266432</v>
      </c>
      <c r="AG114" s="35">
        <v>93.9948947266432</v>
      </c>
      <c r="AH114" s="35">
        <v>97.27690821502041</v>
      </c>
      <c r="AI114" s="35">
        <v>97.27690822018842</v>
      </c>
      <c r="AJ114" s="35">
        <v>97.44676346948678</v>
      </c>
      <c r="AK114" s="35">
        <v>98.2260862239556</v>
      </c>
      <c r="AL114" s="35">
        <v>99.13774073360221</v>
      </c>
      <c r="AM114" s="35">
        <v>100</v>
      </c>
      <c r="AN114" s="35">
        <v>99.99999999999999</v>
      </c>
      <c r="AO114" s="35">
        <v>99.99999999999999</v>
      </c>
      <c r="AP114" s="74">
        <v>99.99999999999999</v>
      </c>
      <c r="AQ114" s="35">
        <v>99.99999999999999</v>
      </c>
      <c r="AR114" s="35">
        <v>99.99999999999999</v>
      </c>
      <c r="AS114" s="35">
        <v>100.89695136446011</v>
      </c>
      <c r="AT114" s="35">
        <v>99.99999999999999</v>
      </c>
      <c r="AU114" s="35">
        <v>99.99999999999999</v>
      </c>
      <c r="AV114" s="35">
        <v>99.99999999999999</v>
      </c>
      <c r="AW114" s="35">
        <v>99.99999999999999</v>
      </c>
      <c r="AX114" s="35">
        <v>99.99999999999999</v>
      </c>
      <c r="AY114" s="35">
        <v>99.99999999999999</v>
      </c>
      <c r="AZ114" s="35">
        <v>99.99999999999999</v>
      </c>
      <c r="BA114" s="35">
        <v>99.99999999999999</v>
      </c>
      <c r="BB114" s="35">
        <v>101.28569438801117</v>
      </c>
      <c r="BC114" s="35">
        <v>99.91757648257133</v>
      </c>
      <c r="BD114" s="35">
        <v>99.91757648257133</v>
      </c>
      <c r="BE114" s="35">
        <v>99.91757648257133</v>
      </c>
      <c r="BF114" s="35">
        <v>104.8429826287367</v>
      </c>
      <c r="BG114" s="35">
        <v>104.8429826287367</v>
      </c>
      <c r="BH114" s="35">
        <v>104.8429826287367</v>
      </c>
      <c r="BI114" s="35">
        <v>105.5660845481765</v>
      </c>
      <c r="BJ114" s="35">
        <v>105.5660845481765</v>
      </c>
      <c r="BK114" s="92">
        <f t="shared" si="2"/>
        <v>0</v>
      </c>
      <c r="BL114" s="92">
        <f t="shared" si="3"/>
        <v>5.5660845481765335</v>
      </c>
    </row>
    <row r="115" spans="1:64" ht="13.5" customHeight="1">
      <c r="A115" s="1" t="s">
        <v>146</v>
      </c>
      <c r="B115" s="37">
        <v>0.08158322684566398</v>
      </c>
      <c r="C115" s="37">
        <v>159.19716812306828</v>
      </c>
      <c r="D115" s="37">
        <v>140.36321545118605</v>
      </c>
      <c r="E115" s="37">
        <v>136.91720672080322</v>
      </c>
      <c r="F115" s="37">
        <v>94.3651260611273</v>
      </c>
      <c r="G115" s="37">
        <v>116.33152474253444</v>
      </c>
      <c r="H115" s="37">
        <v>97.45794631767</v>
      </c>
      <c r="I115" s="37">
        <v>98.54092475132994</v>
      </c>
      <c r="J115" s="37">
        <v>155.3647499218683</v>
      </c>
      <c r="K115" s="37">
        <v>127.72954858668814</v>
      </c>
      <c r="L115" s="37">
        <v>98.18698962109642</v>
      </c>
      <c r="M115" s="37">
        <v>57.171661411966696</v>
      </c>
      <c r="N115" s="37">
        <v>52.85681904125221</v>
      </c>
      <c r="O115" s="37">
        <v>61.64507945107961</v>
      </c>
      <c r="P115" s="37">
        <v>57.9750605428988</v>
      </c>
      <c r="Q115" s="37">
        <v>57.9750605428988</v>
      </c>
      <c r="R115" s="37">
        <v>55.577946722894424</v>
      </c>
      <c r="S115" s="37">
        <v>54.83653461300025</v>
      </c>
      <c r="T115" s="37">
        <v>68.83906993978319</v>
      </c>
      <c r="U115" s="37">
        <v>73.36614584293035</v>
      </c>
      <c r="V115" s="37">
        <v>74.43079402078216</v>
      </c>
      <c r="W115" s="37">
        <v>74.43079402078216</v>
      </c>
      <c r="X115" s="37">
        <v>74.33947961094637</v>
      </c>
      <c r="Y115" s="37">
        <v>74.41081345443749</v>
      </c>
      <c r="Z115" s="37">
        <v>74.51922258077451</v>
      </c>
      <c r="AA115" s="37">
        <v>74.61288882730506</v>
      </c>
      <c r="AB115" s="37">
        <v>79.95615874210664</v>
      </c>
      <c r="AC115" s="37">
        <v>79.99681748410747</v>
      </c>
      <c r="AD115" s="37">
        <v>87.80628830800627</v>
      </c>
      <c r="AE115" s="37">
        <v>93.9948947266432</v>
      </c>
      <c r="AF115" s="37">
        <v>93.9948947266432</v>
      </c>
      <c r="AG115" s="37">
        <v>93.9948947266432</v>
      </c>
      <c r="AH115" s="37">
        <v>97.27690821502041</v>
      </c>
      <c r="AI115" s="37">
        <v>97.27690822018842</v>
      </c>
      <c r="AJ115" s="37">
        <v>97.44676346948678</v>
      </c>
      <c r="AK115" s="37">
        <v>98.2260862239556</v>
      </c>
      <c r="AL115" s="37">
        <v>99.13774073360221</v>
      </c>
      <c r="AM115" s="37">
        <v>100</v>
      </c>
      <c r="AN115" s="37">
        <v>99.99999999999999</v>
      </c>
      <c r="AO115" s="37">
        <v>99.99999999999999</v>
      </c>
      <c r="AP115" s="75">
        <v>99.99999999999999</v>
      </c>
      <c r="AQ115" s="37">
        <v>99.99999999999999</v>
      </c>
      <c r="AR115" s="37">
        <v>99.99999999999999</v>
      </c>
      <c r="AS115" s="37">
        <v>100.89695136446011</v>
      </c>
      <c r="AT115" s="37">
        <v>99.99999999999999</v>
      </c>
      <c r="AU115" s="37">
        <v>99.99999999999999</v>
      </c>
      <c r="AV115" s="37">
        <v>99.99999999999999</v>
      </c>
      <c r="AW115" s="37">
        <v>99.99999999999999</v>
      </c>
      <c r="AX115" s="37">
        <v>99.99999999999999</v>
      </c>
      <c r="AY115" s="37">
        <v>99.99999999999999</v>
      </c>
      <c r="AZ115" s="37">
        <v>99.99999999999999</v>
      </c>
      <c r="BA115" s="37">
        <v>99.99999999999999</v>
      </c>
      <c r="BB115" s="37">
        <v>101.28569438801117</v>
      </c>
      <c r="BC115" s="37">
        <v>99.91757648257133</v>
      </c>
      <c r="BD115" s="37">
        <v>99.91757648257133</v>
      </c>
      <c r="BE115" s="37">
        <v>99.91757648257133</v>
      </c>
      <c r="BF115" s="37">
        <v>104.8429826287367</v>
      </c>
      <c r="BG115" s="37">
        <v>104.8429826287367</v>
      </c>
      <c r="BH115" s="37">
        <v>104.8429826287367</v>
      </c>
      <c r="BI115" s="37">
        <v>105.5660845481765</v>
      </c>
      <c r="BJ115" s="37">
        <v>105.5660845481765</v>
      </c>
      <c r="BK115" s="93">
        <f t="shared" si="2"/>
        <v>0</v>
      </c>
      <c r="BL115" s="93">
        <f t="shared" si="3"/>
        <v>5.5660845481765335</v>
      </c>
    </row>
    <row r="116" spans="1:64" s="36" customFormat="1" ht="13.5" customHeight="1">
      <c r="A116" s="3" t="s">
        <v>107</v>
      </c>
      <c r="B116" s="35">
        <v>1.3482765232759206</v>
      </c>
      <c r="C116" s="35">
        <v>109.61416355212303</v>
      </c>
      <c r="D116" s="35">
        <v>95.26335856578599</v>
      </c>
      <c r="E116" s="35">
        <v>101.2245694449184</v>
      </c>
      <c r="F116" s="35">
        <v>68.95923793429168</v>
      </c>
      <c r="G116" s="35">
        <v>65.74539256265412</v>
      </c>
      <c r="H116" s="35">
        <v>57.82599474525435</v>
      </c>
      <c r="I116" s="35">
        <v>55.1778420273543</v>
      </c>
      <c r="J116" s="35">
        <v>77.07264745759345</v>
      </c>
      <c r="K116" s="35">
        <v>120.6346667281505</v>
      </c>
      <c r="L116" s="35">
        <v>78.85857715636094</v>
      </c>
      <c r="M116" s="35">
        <v>69.78838034918958</v>
      </c>
      <c r="N116" s="35">
        <v>64.5213327844925</v>
      </c>
      <c r="O116" s="35">
        <v>64.73181970151558</v>
      </c>
      <c r="P116" s="35">
        <v>59.21149013342745</v>
      </c>
      <c r="Q116" s="35">
        <v>59.21149013342745</v>
      </c>
      <c r="R116" s="35">
        <v>55.74510361516651</v>
      </c>
      <c r="S116" s="35">
        <v>55.74510361516651</v>
      </c>
      <c r="T116" s="35">
        <v>71.84364162073717</v>
      </c>
      <c r="U116" s="35">
        <v>71.84364162073717</v>
      </c>
      <c r="V116" s="35">
        <v>73.19443991630298</v>
      </c>
      <c r="W116" s="35">
        <v>73.14659743435942</v>
      </c>
      <c r="X116" s="35">
        <v>73.14617917564559</v>
      </c>
      <c r="Y116" s="35">
        <v>83.69939723381988</v>
      </c>
      <c r="Z116" s="35">
        <v>83.62345313724876</v>
      </c>
      <c r="AA116" s="35">
        <v>92.07290718438688</v>
      </c>
      <c r="AB116" s="35">
        <v>91.69389366224407</v>
      </c>
      <c r="AC116" s="35">
        <v>91.55986932944903</v>
      </c>
      <c r="AD116" s="35">
        <v>89.17783320121</v>
      </c>
      <c r="AE116" s="35">
        <v>91.82403443399001</v>
      </c>
      <c r="AF116" s="35">
        <v>91.82403443399001</v>
      </c>
      <c r="AG116" s="35">
        <v>91.82403443399001</v>
      </c>
      <c r="AH116" s="35">
        <v>92.17897841358472</v>
      </c>
      <c r="AI116" s="35">
        <v>92.17897841969133</v>
      </c>
      <c r="AJ116" s="35">
        <v>92.17897841969133</v>
      </c>
      <c r="AK116" s="35">
        <v>92.17897841969133</v>
      </c>
      <c r="AL116" s="35">
        <v>92.17897841969133</v>
      </c>
      <c r="AM116" s="35">
        <v>100</v>
      </c>
      <c r="AN116" s="35">
        <v>99.99999999999999</v>
      </c>
      <c r="AO116" s="35">
        <v>99.99999999999999</v>
      </c>
      <c r="AP116" s="74">
        <v>125.72658201612819</v>
      </c>
      <c r="AQ116" s="35">
        <v>125.72658201612819</v>
      </c>
      <c r="AR116" s="35">
        <v>125.72658201612819</v>
      </c>
      <c r="AS116" s="35">
        <v>125.72658201612819</v>
      </c>
      <c r="AT116" s="35">
        <v>125.72658201612819</v>
      </c>
      <c r="AU116" s="35">
        <v>125.72658201612819</v>
      </c>
      <c r="AV116" s="35">
        <v>125.72658201612819</v>
      </c>
      <c r="AW116" s="35">
        <v>125.72658201612819</v>
      </c>
      <c r="AX116" s="35">
        <v>125.72658201612819</v>
      </c>
      <c r="AY116" s="35">
        <v>125.72658201612819</v>
      </c>
      <c r="AZ116" s="35">
        <v>125.72658201612819</v>
      </c>
      <c r="BA116" s="35">
        <v>125.72658201612819</v>
      </c>
      <c r="BB116" s="35">
        <v>123.09141001340174</v>
      </c>
      <c r="BC116" s="35">
        <v>126.96081411735263</v>
      </c>
      <c r="BD116" s="35">
        <v>126.96081411735263</v>
      </c>
      <c r="BE116" s="35">
        <v>126.96081411735263</v>
      </c>
      <c r="BF116" s="35">
        <v>140.8497193203104</v>
      </c>
      <c r="BG116" s="35">
        <v>140.8497193203104</v>
      </c>
      <c r="BH116" s="35">
        <v>140.8497193203104</v>
      </c>
      <c r="BI116" s="35">
        <v>140.8497193203104</v>
      </c>
      <c r="BJ116" s="35">
        <v>140.8497193203104</v>
      </c>
      <c r="BK116" s="92">
        <f t="shared" si="2"/>
        <v>0</v>
      </c>
      <c r="BL116" s="92">
        <f t="shared" si="3"/>
        <v>12.02859177563758</v>
      </c>
    </row>
    <row r="117" spans="1:64" ht="13.5">
      <c r="A117" s="1" t="s">
        <v>77</v>
      </c>
      <c r="B117" s="37">
        <v>1.3482765232759206</v>
      </c>
      <c r="C117" s="37">
        <v>109.61416355212303</v>
      </c>
      <c r="D117" s="37">
        <v>95.26335856578599</v>
      </c>
      <c r="E117" s="37">
        <v>101.2245694449184</v>
      </c>
      <c r="F117" s="37">
        <v>68.95923793429168</v>
      </c>
      <c r="G117" s="37">
        <v>65.74539256265412</v>
      </c>
      <c r="H117" s="37">
        <v>57.82599474525435</v>
      </c>
      <c r="I117" s="37">
        <v>55.1778420273543</v>
      </c>
      <c r="J117" s="37">
        <v>77.07264745759345</v>
      </c>
      <c r="K117" s="37">
        <v>120.6346667281505</v>
      </c>
      <c r="L117" s="37">
        <v>78.85857715636094</v>
      </c>
      <c r="M117" s="37">
        <v>69.78838034918958</v>
      </c>
      <c r="N117" s="37">
        <v>64.5213327844925</v>
      </c>
      <c r="O117" s="37">
        <v>64.73181970151558</v>
      </c>
      <c r="P117" s="37">
        <v>59.21149013342745</v>
      </c>
      <c r="Q117" s="37">
        <v>59.21149013342745</v>
      </c>
      <c r="R117" s="37">
        <v>55.74510361516651</v>
      </c>
      <c r="S117" s="37">
        <v>55.74510361516651</v>
      </c>
      <c r="T117" s="37">
        <v>71.84364162073717</v>
      </c>
      <c r="U117" s="37">
        <v>71.84364162073717</v>
      </c>
      <c r="V117" s="37">
        <v>73.19443991630298</v>
      </c>
      <c r="W117" s="37">
        <v>73.14659743435942</v>
      </c>
      <c r="X117" s="37">
        <v>73.14617917564559</v>
      </c>
      <c r="Y117" s="37">
        <v>83.69939723381988</v>
      </c>
      <c r="Z117" s="37">
        <v>83.62345313724876</v>
      </c>
      <c r="AA117" s="37">
        <v>92.07290718438688</v>
      </c>
      <c r="AB117" s="37">
        <v>91.69389366224407</v>
      </c>
      <c r="AC117" s="37">
        <v>91.55986932944903</v>
      </c>
      <c r="AD117" s="37">
        <v>89.17783320121</v>
      </c>
      <c r="AE117" s="37">
        <v>91.82403443399001</v>
      </c>
      <c r="AF117" s="37">
        <v>91.82403443399001</v>
      </c>
      <c r="AG117" s="37">
        <v>91.82403443399001</v>
      </c>
      <c r="AH117" s="37">
        <v>92.17897841358472</v>
      </c>
      <c r="AI117" s="37">
        <v>92.17897841969133</v>
      </c>
      <c r="AJ117" s="37">
        <v>92.17897841969133</v>
      </c>
      <c r="AK117" s="37">
        <v>92.17897841969133</v>
      </c>
      <c r="AL117" s="37">
        <v>92.17897841969133</v>
      </c>
      <c r="AM117" s="37">
        <v>100</v>
      </c>
      <c r="AN117" s="37">
        <v>99.99999999999999</v>
      </c>
      <c r="AO117" s="37">
        <v>99.99999999999999</v>
      </c>
      <c r="AP117" s="75">
        <v>125.72658201612819</v>
      </c>
      <c r="AQ117" s="37">
        <v>125.72658201612819</v>
      </c>
      <c r="AR117" s="37">
        <v>125.72658201612819</v>
      </c>
      <c r="AS117" s="37">
        <v>125.72658201612819</v>
      </c>
      <c r="AT117" s="37">
        <v>125.72658201612819</v>
      </c>
      <c r="AU117" s="37">
        <v>125.72658201612819</v>
      </c>
      <c r="AV117" s="37">
        <v>125.72658201612819</v>
      </c>
      <c r="AW117" s="37">
        <v>125.72658201612819</v>
      </c>
      <c r="AX117" s="37">
        <v>125.72658201612819</v>
      </c>
      <c r="AY117" s="37">
        <v>125.72658201612819</v>
      </c>
      <c r="AZ117" s="37">
        <v>125.72658201612819</v>
      </c>
      <c r="BA117" s="37">
        <v>125.72658201612819</v>
      </c>
      <c r="BB117" s="37">
        <v>123.09141001340174</v>
      </c>
      <c r="BC117" s="37">
        <v>126.96081411735263</v>
      </c>
      <c r="BD117" s="37">
        <v>126.96081411735263</v>
      </c>
      <c r="BE117" s="37">
        <v>126.96081411735263</v>
      </c>
      <c r="BF117" s="37">
        <v>140.8497193203104</v>
      </c>
      <c r="BG117" s="37">
        <v>140.8497193203104</v>
      </c>
      <c r="BH117" s="37">
        <v>140.8497193203104</v>
      </c>
      <c r="BI117" s="37">
        <v>140.8497193203104</v>
      </c>
      <c r="BJ117" s="37">
        <v>140.8497193203104</v>
      </c>
      <c r="BK117" s="93">
        <f t="shared" si="2"/>
        <v>0</v>
      </c>
      <c r="BL117" s="93">
        <f t="shared" si="3"/>
        <v>12.02859177563758</v>
      </c>
    </row>
    <row r="118" spans="1:64" s="36" customFormat="1" ht="13.5">
      <c r="A118" s="2" t="s">
        <v>78</v>
      </c>
      <c r="B118" s="35">
        <v>0.12678013935436025</v>
      </c>
      <c r="C118" s="35">
        <v>177.32837546889215</v>
      </c>
      <c r="D118" s="35">
        <v>153.68459207303988</v>
      </c>
      <c r="E118" s="35">
        <v>148.04479052228407</v>
      </c>
      <c r="F118" s="35">
        <v>100.85551354330605</v>
      </c>
      <c r="G118" s="35">
        <v>166.09363184234184</v>
      </c>
      <c r="H118" s="35">
        <v>146.19301235902506</v>
      </c>
      <c r="I118" s="35">
        <v>139.13984070752744</v>
      </c>
      <c r="J118" s="35">
        <v>135.57215248751123</v>
      </c>
      <c r="K118" s="35">
        <v>141.51795980742503</v>
      </c>
      <c r="L118" s="35">
        <v>93.23536176100232</v>
      </c>
      <c r="M118" s="35">
        <v>82.06521081654627</v>
      </c>
      <c r="N118" s="35">
        <v>75.87161000797336</v>
      </c>
      <c r="O118" s="35">
        <v>91.045932009568</v>
      </c>
      <c r="P118" s="35">
        <v>86.49363540908962</v>
      </c>
      <c r="Q118" s="35">
        <v>86.49363540908962</v>
      </c>
      <c r="R118" s="35">
        <v>86.49363540908962</v>
      </c>
      <c r="S118" s="35">
        <v>86.49363540908962</v>
      </c>
      <c r="T118" s="35">
        <v>86.49363540908962</v>
      </c>
      <c r="U118" s="35">
        <v>86.49363540908962</v>
      </c>
      <c r="V118" s="35">
        <v>87.92405851229405</v>
      </c>
      <c r="W118" s="35">
        <v>84.03361344537839</v>
      </c>
      <c r="X118" s="35">
        <v>84.03361344537839</v>
      </c>
      <c r="Y118" s="35">
        <v>84.03361344537839</v>
      </c>
      <c r="Z118" s="35">
        <v>100.0000000000003</v>
      </c>
      <c r="AA118" s="35">
        <v>100.0000000000003</v>
      </c>
      <c r="AB118" s="35">
        <v>100.0000000000003</v>
      </c>
      <c r="AC118" s="35">
        <v>100.0000000000003</v>
      </c>
      <c r="AD118" s="35">
        <v>100.0000000000003</v>
      </c>
      <c r="AE118" s="35">
        <v>100.0000000000003</v>
      </c>
      <c r="AF118" s="35">
        <v>100.0000000000003</v>
      </c>
      <c r="AG118" s="35">
        <v>100.0000000000003</v>
      </c>
      <c r="AH118" s="35">
        <v>100.0000000000003</v>
      </c>
      <c r="AI118" s="35">
        <v>100</v>
      </c>
      <c r="AJ118" s="35">
        <v>100</v>
      </c>
      <c r="AK118" s="35">
        <v>100</v>
      </c>
      <c r="AL118" s="35">
        <v>100</v>
      </c>
      <c r="AM118" s="35">
        <v>100</v>
      </c>
      <c r="AN118" s="35">
        <v>100.00000000000001</v>
      </c>
      <c r="AO118" s="35">
        <v>101.08760220646873</v>
      </c>
      <c r="AP118" s="74">
        <v>100.00000000000001</v>
      </c>
      <c r="AQ118" s="35">
        <v>100.00000000000001</v>
      </c>
      <c r="AR118" s="35">
        <v>100.00000000000001</v>
      </c>
      <c r="AS118" s="35">
        <v>98.34337349397607</v>
      </c>
      <c r="AT118" s="35">
        <v>100.00000000000001</v>
      </c>
      <c r="AU118" s="35">
        <v>100.00000000000001</v>
      </c>
      <c r="AV118" s="35">
        <v>100.00000000000001</v>
      </c>
      <c r="AW118" s="35">
        <v>100.00000000000001</v>
      </c>
      <c r="AX118" s="35">
        <v>100.00000000000001</v>
      </c>
      <c r="AY118" s="35">
        <v>100.00000000000001</v>
      </c>
      <c r="AZ118" s="35">
        <v>100.68660362377196</v>
      </c>
      <c r="BA118" s="35">
        <v>101.11750207009337</v>
      </c>
      <c r="BB118" s="35">
        <v>107.72461158035516</v>
      </c>
      <c r="BC118" s="35">
        <v>107.72461158035516</v>
      </c>
      <c r="BD118" s="35">
        <v>107.72461158035516</v>
      </c>
      <c r="BE118" s="35">
        <v>107.72461158035516</v>
      </c>
      <c r="BF118" s="35">
        <v>100.54297080833135</v>
      </c>
      <c r="BG118" s="35">
        <v>100.54297080833135</v>
      </c>
      <c r="BH118" s="35">
        <v>100.54297080833135</v>
      </c>
      <c r="BI118" s="35">
        <v>100.54297080833135</v>
      </c>
      <c r="BJ118" s="35">
        <v>100.54297080833135</v>
      </c>
      <c r="BK118" s="92">
        <f t="shared" si="2"/>
        <v>0</v>
      </c>
      <c r="BL118" s="92">
        <f t="shared" si="3"/>
        <v>0.5429708083313187</v>
      </c>
    </row>
    <row r="119" spans="1:64" ht="13.5" customHeight="1">
      <c r="A119" s="1" t="s">
        <v>78</v>
      </c>
      <c r="B119" s="37">
        <v>0.12678013935436025</v>
      </c>
      <c r="C119" s="37">
        <v>177.32837546889215</v>
      </c>
      <c r="D119" s="37">
        <v>153.68459207303988</v>
      </c>
      <c r="E119" s="37">
        <v>148.04479052228407</v>
      </c>
      <c r="F119" s="37">
        <v>100.85551354330605</v>
      </c>
      <c r="G119" s="37">
        <v>166.09363184234184</v>
      </c>
      <c r="H119" s="37">
        <v>146.19301235902506</v>
      </c>
      <c r="I119" s="37">
        <v>139.13984070752744</v>
      </c>
      <c r="J119" s="37">
        <v>135.57215248751123</v>
      </c>
      <c r="K119" s="37">
        <v>141.51795980742503</v>
      </c>
      <c r="L119" s="37">
        <v>93.23536176100232</v>
      </c>
      <c r="M119" s="37">
        <v>82.06521081654627</v>
      </c>
      <c r="N119" s="37">
        <v>75.87161000797336</v>
      </c>
      <c r="O119" s="37">
        <v>91.045932009568</v>
      </c>
      <c r="P119" s="37">
        <v>86.49363540908962</v>
      </c>
      <c r="Q119" s="37">
        <v>86.49363540908962</v>
      </c>
      <c r="R119" s="37">
        <v>86.49363540908962</v>
      </c>
      <c r="S119" s="37">
        <v>86.49363540908962</v>
      </c>
      <c r="T119" s="37">
        <v>86.49363540908962</v>
      </c>
      <c r="U119" s="37">
        <v>86.49363540908962</v>
      </c>
      <c r="V119" s="37">
        <v>87.92405851229405</v>
      </c>
      <c r="W119" s="37">
        <v>84.03361344537839</v>
      </c>
      <c r="X119" s="37">
        <v>84.03361344537839</v>
      </c>
      <c r="Y119" s="37">
        <v>84.03361344537839</v>
      </c>
      <c r="Z119" s="37">
        <v>100.0000000000003</v>
      </c>
      <c r="AA119" s="37">
        <v>100.0000000000003</v>
      </c>
      <c r="AB119" s="37">
        <v>100.0000000000003</v>
      </c>
      <c r="AC119" s="37">
        <v>100.0000000000003</v>
      </c>
      <c r="AD119" s="37">
        <v>100.0000000000003</v>
      </c>
      <c r="AE119" s="37">
        <v>100.0000000000003</v>
      </c>
      <c r="AF119" s="37">
        <v>100.0000000000003</v>
      </c>
      <c r="AG119" s="37">
        <v>100.0000000000003</v>
      </c>
      <c r="AH119" s="37">
        <v>100.0000000000003</v>
      </c>
      <c r="AI119" s="37">
        <v>100</v>
      </c>
      <c r="AJ119" s="37">
        <v>100</v>
      </c>
      <c r="AK119" s="37">
        <v>100</v>
      </c>
      <c r="AL119" s="37">
        <v>100</v>
      </c>
      <c r="AM119" s="37">
        <v>100</v>
      </c>
      <c r="AN119" s="37">
        <v>100.00000000000001</v>
      </c>
      <c r="AO119" s="37">
        <v>101.08760220646873</v>
      </c>
      <c r="AP119" s="75">
        <v>100.00000000000001</v>
      </c>
      <c r="AQ119" s="37">
        <v>100.00000000000001</v>
      </c>
      <c r="AR119" s="37">
        <v>100.00000000000001</v>
      </c>
      <c r="AS119" s="37">
        <v>98.34337349397607</v>
      </c>
      <c r="AT119" s="37">
        <v>100.00000000000001</v>
      </c>
      <c r="AU119" s="37">
        <v>100.00000000000001</v>
      </c>
      <c r="AV119" s="37">
        <v>100.00000000000001</v>
      </c>
      <c r="AW119" s="37">
        <v>100.00000000000001</v>
      </c>
      <c r="AX119" s="37">
        <v>100.00000000000001</v>
      </c>
      <c r="AY119" s="37">
        <v>100.00000000000001</v>
      </c>
      <c r="AZ119" s="37">
        <v>100.68660362377196</v>
      </c>
      <c r="BA119" s="37">
        <v>101.11750207009337</v>
      </c>
      <c r="BB119" s="37">
        <v>107.72461158035516</v>
      </c>
      <c r="BC119" s="37">
        <v>107.72461158035516</v>
      </c>
      <c r="BD119" s="37">
        <v>107.72461158035516</v>
      </c>
      <c r="BE119" s="37">
        <v>107.72461158035516</v>
      </c>
      <c r="BF119" s="37">
        <v>100.54297080833135</v>
      </c>
      <c r="BG119" s="37">
        <v>100.54297080833135</v>
      </c>
      <c r="BH119" s="37">
        <v>100.54297080833135</v>
      </c>
      <c r="BI119" s="37">
        <v>100.54297080833135</v>
      </c>
      <c r="BJ119" s="37">
        <v>100.54297080833135</v>
      </c>
      <c r="BK119" s="93">
        <f t="shared" si="2"/>
        <v>0</v>
      </c>
      <c r="BL119" s="93">
        <f t="shared" si="3"/>
        <v>0.5429708083313187</v>
      </c>
    </row>
    <row r="120" spans="1:64" s="36" customFormat="1" ht="13.5">
      <c r="A120" s="3" t="s">
        <v>79</v>
      </c>
      <c r="B120" s="35">
        <v>1.0808192579877245</v>
      </c>
      <c r="C120" s="35">
        <v>123.68506328715358</v>
      </c>
      <c r="D120" s="35">
        <v>125.80118523036666</v>
      </c>
      <c r="E120" s="35">
        <v>123.95273999587064</v>
      </c>
      <c r="F120" s="35">
        <v>90.21941701029557</v>
      </c>
      <c r="G120" s="35">
        <v>103.45490045790899</v>
      </c>
      <c r="H120" s="35">
        <v>109.28882037595764</v>
      </c>
      <c r="I120" s="35">
        <v>113.79891726175762</v>
      </c>
      <c r="J120" s="35">
        <v>119.3109452033945</v>
      </c>
      <c r="K120" s="35">
        <v>103.8897216376007</v>
      </c>
      <c r="L120" s="35">
        <v>90.22648170783947</v>
      </c>
      <c r="M120" s="35">
        <v>82.1159054909887</v>
      </c>
      <c r="N120" s="35">
        <v>84.90677848207507</v>
      </c>
      <c r="O120" s="35">
        <v>79.82950575813373</v>
      </c>
      <c r="P120" s="35">
        <v>72.16971889950301</v>
      </c>
      <c r="Q120" s="35">
        <v>71.3813740637228</v>
      </c>
      <c r="R120" s="35">
        <v>69.24308106161233</v>
      </c>
      <c r="S120" s="35">
        <v>70.87625375125351</v>
      </c>
      <c r="T120" s="35">
        <v>73.5452009175357</v>
      </c>
      <c r="U120" s="35">
        <v>76.53376342602817</v>
      </c>
      <c r="V120" s="35">
        <v>75.85941327616419</v>
      </c>
      <c r="W120" s="35">
        <v>75.04522329628416</v>
      </c>
      <c r="X120" s="35">
        <v>75.50267251538332</v>
      </c>
      <c r="Y120" s="35">
        <v>76.49774689625596</v>
      </c>
      <c r="Z120" s="35">
        <v>77.60318560584052</v>
      </c>
      <c r="AA120" s="35">
        <v>79.91286686447022</v>
      </c>
      <c r="AB120" s="35">
        <v>79.73467880945486</v>
      </c>
      <c r="AC120" s="35">
        <v>81.31196387844159</v>
      </c>
      <c r="AD120" s="35">
        <v>82.26117174793892</v>
      </c>
      <c r="AE120" s="35">
        <v>83.33998069417989</v>
      </c>
      <c r="AF120" s="35">
        <v>84.39069838837622</v>
      </c>
      <c r="AG120" s="35">
        <v>85.1620755811356</v>
      </c>
      <c r="AH120" s="35">
        <v>86.57217780011612</v>
      </c>
      <c r="AI120" s="35">
        <v>87.61771387531289</v>
      </c>
      <c r="AJ120" s="35">
        <v>88.36997688597276</v>
      </c>
      <c r="AK120" s="35">
        <v>92.9796531889865</v>
      </c>
      <c r="AL120" s="35">
        <v>95.59325267180127</v>
      </c>
      <c r="AM120" s="35">
        <v>100</v>
      </c>
      <c r="AN120" s="35">
        <v>101.40269343266743</v>
      </c>
      <c r="AO120" s="35">
        <v>102.10940454952456</v>
      </c>
      <c r="AP120" s="74">
        <v>100.06670814618938</v>
      </c>
      <c r="AQ120" s="35">
        <v>100.66789799828997</v>
      </c>
      <c r="AR120" s="35">
        <v>120.73441694473216</v>
      </c>
      <c r="AS120" s="35">
        <v>121.55788421012103</v>
      </c>
      <c r="AT120" s="35">
        <v>120.78546405639713</v>
      </c>
      <c r="AU120" s="35">
        <v>116.15898547223196</v>
      </c>
      <c r="AV120" s="35">
        <v>115.93165598567184</v>
      </c>
      <c r="AW120" s="35">
        <v>115.84110823706189</v>
      </c>
      <c r="AX120" s="35">
        <v>115.80130984191823</v>
      </c>
      <c r="AY120" s="35">
        <v>115.41044855864631</v>
      </c>
      <c r="AZ120" s="35">
        <v>118.02363579518537</v>
      </c>
      <c r="BA120" s="35">
        <v>118.01501336165447</v>
      </c>
      <c r="BB120" s="35">
        <v>117.75643964978791</v>
      </c>
      <c r="BC120" s="35">
        <v>118.10211416144423</v>
      </c>
      <c r="BD120" s="35">
        <v>116.06088231046657</v>
      </c>
      <c r="BE120" s="35">
        <v>116.65359841167113</v>
      </c>
      <c r="BF120" s="35">
        <v>116.30451146782696</v>
      </c>
      <c r="BG120" s="35">
        <v>116.34361449698464</v>
      </c>
      <c r="BH120" s="35">
        <v>117.0712693198276</v>
      </c>
      <c r="BI120" s="35">
        <v>115.91684451698431</v>
      </c>
      <c r="BJ120" s="35">
        <v>115.99242229941854</v>
      </c>
      <c r="BK120" s="92">
        <f t="shared" si="2"/>
        <v>0.0651999998353574</v>
      </c>
      <c r="BL120" s="92">
        <f t="shared" si="3"/>
        <v>0.16503479775937535</v>
      </c>
    </row>
    <row r="121" spans="1:64" s="36" customFormat="1" ht="13.5">
      <c r="A121" s="3" t="s">
        <v>80</v>
      </c>
      <c r="B121" s="35">
        <v>0.5427736629031386</v>
      </c>
      <c r="C121" s="35">
        <v>88.73948033006496</v>
      </c>
      <c r="D121" s="35">
        <v>92.69165559599277</v>
      </c>
      <c r="E121" s="35">
        <v>92.62245414677635</v>
      </c>
      <c r="F121" s="35">
        <v>69.24993585820539</v>
      </c>
      <c r="G121" s="35">
        <v>95.04201376063904</v>
      </c>
      <c r="H121" s="35">
        <v>99.86601939279508</v>
      </c>
      <c r="I121" s="35">
        <v>109.28971559564594</v>
      </c>
      <c r="J121" s="35">
        <v>118.62874690525295</v>
      </c>
      <c r="K121" s="35">
        <v>105.0839925180993</v>
      </c>
      <c r="L121" s="35">
        <v>96.58954464590782</v>
      </c>
      <c r="M121" s="35">
        <v>86.82560082920831</v>
      </c>
      <c r="N121" s="35">
        <v>93.03096780287123</v>
      </c>
      <c r="O121" s="35">
        <v>81.0946165193308</v>
      </c>
      <c r="P121" s="35">
        <v>71.5920189376182</v>
      </c>
      <c r="Q121" s="35">
        <v>70.50833256220176</v>
      </c>
      <c r="R121" s="35">
        <v>67.41279213378705</v>
      </c>
      <c r="S121" s="35">
        <v>69.74954275711845</v>
      </c>
      <c r="T121" s="35">
        <v>73.35885374356349</v>
      </c>
      <c r="U121" s="35">
        <v>77.45265671323828</v>
      </c>
      <c r="V121" s="35">
        <v>75.97375498302678</v>
      </c>
      <c r="W121" s="35">
        <v>75.75689357722266</v>
      </c>
      <c r="X121" s="35">
        <v>76.35077057851788</v>
      </c>
      <c r="Y121" s="35">
        <v>77.00293729130333</v>
      </c>
      <c r="Z121" s="35">
        <v>78.56358483256636</v>
      </c>
      <c r="AA121" s="35">
        <v>80.62446711284588</v>
      </c>
      <c r="AB121" s="35">
        <v>80.38871888198672</v>
      </c>
      <c r="AC121" s="35">
        <v>81.44598374756914</v>
      </c>
      <c r="AD121" s="35">
        <v>82.62043044342516</v>
      </c>
      <c r="AE121" s="35">
        <v>83.95085346754357</v>
      </c>
      <c r="AF121" s="35">
        <v>84.63185941839916</v>
      </c>
      <c r="AG121" s="35">
        <v>86.03343686728314</v>
      </c>
      <c r="AH121" s="35">
        <v>86.83603187714115</v>
      </c>
      <c r="AI121" s="35">
        <v>88.08835280406839</v>
      </c>
      <c r="AJ121" s="35">
        <v>88.84812977870818</v>
      </c>
      <c r="AK121" s="35">
        <v>91.49609838484567</v>
      </c>
      <c r="AL121" s="35">
        <v>95.06605002107129</v>
      </c>
      <c r="AM121" s="35">
        <v>100</v>
      </c>
      <c r="AN121" s="35">
        <v>101.74613075533416</v>
      </c>
      <c r="AO121" s="35">
        <v>103.09696269028194</v>
      </c>
      <c r="AP121" s="74">
        <v>99.05851798352573</v>
      </c>
      <c r="AQ121" s="35">
        <v>100.20050222926935</v>
      </c>
      <c r="AR121" s="35">
        <v>101.38295071006213</v>
      </c>
      <c r="AS121" s="35">
        <v>102.89627429664371</v>
      </c>
      <c r="AT121" s="35">
        <v>101.48460026515849</v>
      </c>
      <c r="AU121" s="35">
        <v>93.00651984872981</v>
      </c>
      <c r="AV121" s="35">
        <v>92.55908628650238</v>
      </c>
      <c r="AW121" s="35">
        <v>92.4487617304316</v>
      </c>
      <c r="AX121" s="35">
        <v>92.3695116215037</v>
      </c>
      <c r="AY121" s="35">
        <v>91.59267213377777</v>
      </c>
      <c r="AZ121" s="35">
        <v>92.38103471617724</v>
      </c>
      <c r="BA121" s="35">
        <v>92.36386495860077</v>
      </c>
      <c r="BB121" s="35">
        <v>91.86799491085965</v>
      </c>
      <c r="BC121" s="35">
        <v>92.40242511827165</v>
      </c>
      <c r="BD121" s="35">
        <v>91.9875069713528</v>
      </c>
      <c r="BE121" s="35">
        <v>93.18768239141875</v>
      </c>
      <c r="BF121" s="35">
        <v>92.57174374680892</v>
      </c>
      <c r="BG121" s="35">
        <v>92.72257569185487</v>
      </c>
      <c r="BH121" s="35">
        <v>94.11516500658696</v>
      </c>
      <c r="BI121" s="35">
        <v>94.5914342372553</v>
      </c>
      <c r="BJ121" s="35">
        <v>94.74193144873385</v>
      </c>
      <c r="BK121" s="92">
        <f t="shared" si="2"/>
        <v>0.15910236766372066</v>
      </c>
      <c r="BL121" s="92">
        <f t="shared" si="3"/>
        <v>2.5684013973695556</v>
      </c>
    </row>
    <row r="122" spans="1:64" ht="13.5" customHeight="1">
      <c r="A122" s="1" t="s">
        <v>81</v>
      </c>
      <c r="B122" s="37">
        <v>0.5427736629031386</v>
      </c>
      <c r="C122" s="37">
        <v>88.73948033006496</v>
      </c>
      <c r="D122" s="37">
        <v>92.69165559599277</v>
      </c>
      <c r="E122" s="37">
        <v>92.62245414677635</v>
      </c>
      <c r="F122" s="37">
        <v>69.24993585820539</v>
      </c>
      <c r="G122" s="37">
        <v>95.04201376063904</v>
      </c>
      <c r="H122" s="37">
        <v>99.86601939279508</v>
      </c>
      <c r="I122" s="37">
        <v>109.28971559564594</v>
      </c>
      <c r="J122" s="37">
        <v>118.62874690525295</v>
      </c>
      <c r="K122" s="37">
        <v>105.0839925180993</v>
      </c>
      <c r="L122" s="37">
        <v>96.58954464590782</v>
      </c>
      <c r="M122" s="37">
        <v>86.82560082920831</v>
      </c>
      <c r="N122" s="37">
        <v>93.03096780287123</v>
      </c>
      <c r="O122" s="37">
        <v>81.0946165193308</v>
      </c>
      <c r="P122" s="37">
        <v>71.5920189376182</v>
      </c>
      <c r="Q122" s="37">
        <v>70.50833256220176</v>
      </c>
      <c r="R122" s="37">
        <v>67.41279213378705</v>
      </c>
      <c r="S122" s="37">
        <v>69.74954275711845</v>
      </c>
      <c r="T122" s="37">
        <v>73.35885374356349</v>
      </c>
      <c r="U122" s="37">
        <v>77.45265671323828</v>
      </c>
      <c r="V122" s="37">
        <v>75.97375498302678</v>
      </c>
      <c r="W122" s="37">
        <v>75.75689357722266</v>
      </c>
      <c r="X122" s="37">
        <v>76.35077057851788</v>
      </c>
      <c r="Y122" s="37">
        <v>77.00293729130333</v>
      </c>
      <c r="Z122" s="37">
        <v>78.56358483256636</v>
      </c>
      <c r="AA122" s="37">
        <v>80.62446711284588</v>
      </c>
      <c r="AB122" s="37">
        <v>80.38871888198672</v>
      </c>
      <c r="AC122" s="37">
        <v>81.44598374756914</v>
      </c>
      <c r="AD122" s="37">
        <v>82.62043044342516</v>
      </c>
      <c r="AE122" s="37">
        <v>83.95085346754357</v>
      </c>
      <c r="AF122" s="37">
        <v>84.63185941839916</v>
      </c>
      <c r="AG122" s="37">
        <v>86.03343686728314</v>
      </c>
      <c r="AH122" s="37">
        <v>86.83603187714115</v>
      </c>
      <c r="AI122" s="37">
        <v>88.08835280406839</v>
      </c>
      <c r="AJ122" s="37">
        <v>88.84812977870818</v>
      </c>
      <c r="AK122" s="37">
        <v>91.49609838484567</v>
      </c>
      <c r="AL122" s="37">
        <v>95.06605002107129</v>
      </c>
      <c r="AM122" s="37">
        <v>100</v>
      </c>
      <c r="AN122" s="37">
        <v>101.74613075533416</v>
      </c>
      <c r="AO122" s="37">
        <v>103.09696269028194</v>
      </c>
      <c r="AP122" s="75">
        <v>99.05851798352573</v>
      </c>
      <c r="AQ122" s="37">
        <v>100.20050222926935</v>
      </c>
      <c r="AR122" s="37">
        <v>101.38295071006213</v>
      </c>
      <c r="AS122" s="37">
        <v>102.89627429664371</v>
      </c>
      <c r="AT122" s="37">
        <v>101.48460026515849</v>
      </c>
      <c r="AU122" s="37">
        <v>93.00651984872981</v>
      </c>
      <c r="AV122" s="37">
        <v>92.55908628650238</v>
      </c>
      <c r="AW122" s="37">
        <v>92.4487617304316</v>
      </c>
      <c r="AX122" s="37">
        <v>92.3695116215037</v>
      </c>
      <c r="AY122" s="37">
        <v>91.59267213377777</v>
      </c>
      <c r="AZ122" s="37">
        <v>92.38103471617724</v>
      </c>
      <c r="BA122" s="37">
        <v>92.36386495860077</v>
      </c>
      <c r="BB122" s="37">
        <v>91.86799491085965</v>
      </c>
      <c r="BC122" s="37">
        <v>92.40242511827165</v>
      </c>
      <c r="BD122" s="37">
        <v>91.9875069713528</v>
      </c>
      <c r="BE122" s="37">
        <v>93.18768239141875</v>
      </c>
      <c r="BF122" s="37">
        <v>92.57174374680892</v>
      </c>
      <c r="BG122" s="37">
        <v>92.72257569185487</v>
      </c>
      <c r="BH122" s="37">
        <v>94.11516500658696</v>
      </c>
      <c r="BI122" s="37">
        <v>94.5914342372553</v>
      </c>
      <c r="BJ122" s="37">
        <v>94.74193144873385</v>
      </c>
      <c r="BK122" s="93">
        <f t="shared" si="2"/>
        <v>0.15910236766372066</v>
      </c>
      <c r="BL122" s="93">
        <f t="shared" si="3"/>
        <v>2.5684013973695556</v>
      </c>
    </row>
    <row r="123" spans="1:64" s="36" customFormat="1" ht="13.5">
      <c r="A123" s="3" t="s">
        <v>82</v>
      </c>
      <c r="B123" s="35">
        <v>0.5380455950845859</v>
      </c>
      <c r="C123" s="35">
        <v>205.2047506217653</v>
      </c>
      <c r="D123" s="35">
        <v>203.03779927983186</v>
      </c>
      <c r="E123" s="35">
        <v>197.03880382426357</v>
      </c>
      <c r="F123" s="35">
        <v>139.13620140580878</v>
      </c>
      <c r="G123" s="35">
        <v>123.08015306809179</v>
      </c>
      <c r="H123" s="35">
        <v>131.26996148059806</v>
      </c>
      <c r="I123" s="35">
        <v>124.31780631281497</v>
      </c>
      <c r="J123" s="35">
        <v>120.90235067609727</v>
      </c>
      <c r="K123" s="35">
        <v>101.10377329927631</v>
      </c>
      <c r="L123" s="35">
        <v>75.38297768506366</v>
      </c>
      <c r="M123" s="35">
        <v>71.12931265365096</v>
      </c>
      <c r="N123" s="35">
        <v>65.95498780536073</v>
      </c>
      <c r="O123" s="35">
        <v>76.87830492044631</v>
      </c>
      <c r="P123" s="35">
        <v>73.51735474589573</v>
      </c>
      <c r="Q123" s="35">
        <v>73.4179710872015</v>
      </c>
      <c r="R123" s="35">
        <v>73.51270739211405</v>
      </c>
      <c r="S123" s="35">
        <v>73.50460103254355</v>
      </c>
      <c r="T123" s="35">
        <v>73.97990430698995</v>
      </c>
      <c r="U123" s="35">
        <v>74.39020515260556</v>
      </c>
      <c r="V123" s="35">
        <v>75.5926814204046</v>
      </c>
      <c r="W123" s="35">
        <v>73.38506673633545</v>
      </c>
      <c r="X123" s="35">
        <v>73.52426256810284</v>
      </c>
      <c r="Y123" s="35">
        <v>75.31925852766065</v>
      </c>
      <c r="Z123" s="35">
        <v>75.36280390222917</v>
      </c>
      <c r="AA123" s="35">
        <v>78.25287367374142</v>
      </c>
      <c r="AB123" s="35">
        <v>78.20895974268247</v>
      </c>
      <c r="AC123" s="35">
        <v>80.99932757641395</v>
      </c>
      <c r="AD123" s="35">
        <v>81.42310713289888</v>
      </c>
      <c r="AE123" s="35">
        <v>81.91496061232903</v>
      </c>
      <c r="AF123" s="35">
        <v>83.82812738222341</v>
      </c>
      <c r="AG123" s="35">
        <v>83.12939809827725</v>
      </c>
      <c r="AH123" s="35">
        <v>85.9566693426538</v>
      </c>
      <c r="AI123" s="35">
        <v>86.5198258141305</v>
      </c>
      <c r="AJ123" s="35">
        <v>87.2545605438904</v>
      </c>
      <c r="AK123" s="35">
        <v>96.44043173504274</v>
      </c>
      <c r="AL123" s="35">
        <v>96.82309036837823</v>
      </c>
      <c r="AM123" s="35">
        <v>100</v>
      </c>
      <c r="AN123" s="35">
        <v>101.05623815953734</v>
      </c>
      <c r="AO123" s="35">
        <v>101.11316825601038</v>
      </c>
      <c r="AP123" s="74">
        <v>101.08375776520136</v>
      </c>
      <c r="AQ123" s="35">
        <v>101.13940100081312</v>
      </c>
      <c r="AR123" s="35">
        <v>140.25593390666737</v>
      </c>
      <c r="AS123" s="35">
        <v>140.38348274850372</v>
      </c>
      <c r="AT123" s="35">
        <v>140.25593390666737</v>
      </c>
      <c r="AU123" s="35">
        <v>139.51490304968502</v>
      </c>
      <c r="AV123" s="35">
        <v>139.50961180014656</v>
      </c>
      <c r="AW123" s="35">
        <v>139.4390146474045</v>
      </c>
      <c r="AX123" s="35">
        <v>139.4390146474045</v>
      </c>
      <c r="AY123" s="35">
        <v>139.4375233464281</v>
      </c>
      <c r="AZ123" s="35">
        <v>143.89157085713705</v>
      </c>
      <c r="BA123" s="35">
        <v>143.89157085713705</v>
      </c>
      <c r="BB123" s="35">
        <v>143.87237871923523</v>
      </c>
      <c r="BC123" s="35">
        <v>144.02763884721273</v>
      </c>
      <c r="BD123" s="35">
        <v>140.34580208422423</v>
      </c>
      <c r="BE123" s="35">
        <v>140.32572082666363</v>
      </c>
      <c r="BF123" s="35">
        <v>140.24583053901316</v>
      </c>
      <c r="BG123" s="35">
        <v>140.17222283606398</v>
      </c>
      <c r="BH123" s="35">
        <v>140.22910006486947</v>
      </c>
      <c r="BI123" s="35">
        <v>137.42965152848132</v>
      </c>
      <c r="BJ123" s="35">
        <v>137.42965152848132</v>
      </c>
      <c r="BK123" s="92">
        <f t="shared" si="2"/>
        <v>0</v>
      </c>
      <c r="BL123" s="92">
        <f t="shared" si="3"/>
        <v>-1.441033647580042</v>
      </c>
    </row>
    <row r="124" spans="1:64" ht="13.5">
      <c r="A124" s="1" t="s">
        <v>82</v>
      </c>
      <c r="B124" s="37">
        <v>0.5380455950845859</v>
      </c>
      <c r="C124" s="35">
        <v>205.2047506217653</v>
      </c>
      <c r="D124" s="35">
        <v>203.03779927983186</v>
      </c>
      <c r="E124" s="35">
        <v>197.03880382426357</v>
      </c>
      <c r="F124" s="35">
        <v>139.13620140580878</v>
      </c>
      <c r="G124" s="35">
        <v>123.08015306809179</v>
      </c>
      <c r="H124" s="35">
        <v>131.26996148059806</v>
      </c>
      <c r="I124" s="35">
        <v>124.31780631281497</v>
      </c>
      <c r="J124" s="35">
        <v>120.90235067609727</v>
      </c>
      <c r="K124" s="35">
        <v>101.10377329927631</v>
      </c>
      <c r="L124" s="35">
        <v>75.38297768506366</v>
      </c>
      <c r="M124" s="35">
        <v>71.12931265365096</v>
      </c>
      <c r="N124" s="35">
        <v>65.95498780536073</v>
      </c>
      <c r="O124" s="35">
        <v>76.87830492044631</v>
      </c>
      <c r="P124" s="35">
        <v>73.51735474589573</v>
      </c>
      <c r="Q124" s="35">
        <v>73.4179710872015</v>
      </c>
      <c r="R124" s="35">
        <v>73.51270739211405</v>
      </c>
      <c r="S124" s="35">
        <v>73.50460103254355</v>
      </c>
      <c r="T124" s="35">
        <v>73.97990430698995</v>
      </c>
      <c r="U124" s="35">
        <v>74.39020515260556</v>
      </c>
      <c r="V124" s="35">
        <v>75.5926814204046</v>
      </c>
      <c r="W124" s="35">
        <v>73.38506673633545</v>
      </c>
      <c r="X124" s="35">
        <v>73.52426256810284</v>
      </c>
      <c r="Y124" s="35">
        <v>75.31925852766065</v>
      </c>
      <c r="Z124" s="35">
        <v>75.36280390222917</v>
      </c>
      <c r="AA124" s="35">
        <v>78.25287367374142</v>
      </c>
      <c r="AB124" s="35">
        <v>78.20895974268247</v>
      </c>
      <c r="AC124" s="35">
        <v>80.99932757641395</v>
      </c>
      <c r="AD124" s="35">
        <v>81.42310713289888</v>
      </c>
      <c r="AE124" s="35">
        <v>81.91496061232903</v>
      </c>
      <c r="AF124" s="35">
        <v>83.82812738222341</v>
      </c>
      <c r="AG124" s="35">
        <v>83.12939809827725</v>
      </c>
      <c r="AH124" s="35">
        <v>85.9566693426538</v>
      </c>
      <c r="AI124" s="35">
        <v>86.5198258141305</v>
      </c>
      <c r="AJ124" s="35">
        <v>87.2545605438904</v>
      </c>
      <c r="AK124" s="35">
        <v>96.44043173504274</v>
      </c>
      <c r="AL124" s="35">
        <v>96.82309036837823</v>
      </c>
      <c r="AM124" s="35">
        <v>100</v>
      </c>
      <c r="AN124" s="35">
        <v>101.05623815953734</v>
      </c>
      <c r="AO124" s="35">
        <v>101.11316825601038</v>
      </c>
      <c r="AP124" s="74">
        <v>101.08375776520136</v>
      </c>
      <c r="AQ124" s="35">
        <v>101.13940100081312</v>
      </c>
      <c r="AR124" s="35">
        <v>140.25593390666737</v>
      </c>
      <c r="AS124" s="35">
        <v>140.38348274850372</v>
      </c>
      <c r="AT124" s="35">
        <v>140.25593390666737</v>
      </c>
      <c r="AU124" s="35">
        <v>139.51490304968502</v>
      </c>
      <c r="AV124" s="35">
        <v>139.50961180014656</v>
      </c>
      <c r="AW124" s="35">
        <v>139.4390146474045</v>
      </c>
      <c r="AX124" s="35">
        <v>139.4390146474045</v>
      </c>
      <c r="AY124" s="35">
        <v>139.4375233464281</v>
      </c>
      <c r="AZ124" s="35">
        <v>143.89157085713705</v>
      </c>
      <c r="BA124" s="35">
        <v>143.89157085713705</v>
      </c>
      <c r="BB124" s="35">
        <v>143.87237871923523</v>
      </c>
      <c r="BC124" s="35">
        <v>144.02763884721273</v>
      </c>
      <c r="BD124" s="37">
        <v>140.34580208422423</v>
      </c>
      <c r="BE124" s="37">
        <v>140.32572082666363</v>
      </c>
      <c r="BF124" s="37">
        <v>140.24583053901316</v>
      </c>
      <c r="BG124" s="37">
        <v>140.17222283606398</v>
      </c>
      <c r="BH124" s="37">
        <v>140.22910006486947</v>
      </c>
      <c r="BI124" s="37">
        <v>137.42965152848132</v>
      </c>
      <c r="BJ124" s="37">
        <v>137.42965152848132</v>
      </c>
      <c r="BK124" s="93">
        <f t="shared" si="2"/>
        <v>0</v>
      </c>
      <c r="BL124" s="93">
        <f t="shared" si="3"/>
        <v>-1.441033647580042</v>
      </c>
    </row>
    <row r="125" spans="1:64" s="36" customFormat="1" ht="13.5" customHeight="1">
      <c r="A125" s="3" t="s">
        <v>83</v>
      </c>
      <c r="B125" s="35">
        <v>6.460721818470498</v>
      </c>
      <c r="C125" s="35">
        <v>152.1830716366487</v>
      </c>
      <c r="D125" s="35">
        <v>169.30174004368558</v>
      </c>
      <c r="E125" s="35">
        <v>163.18012618747713</v>
      </c>
      <c r="F125" s="35">
        <v>122.16968751151141</v>
      </c>
      <c r="G125" s="35">
        <v>143.33107696741374</v>
      </c>
      <c r="H125" s="35">
        <v>139.4513341145066</v>
      </c>
      <c r="I125" s="35">
        <v>145.15798566368267</v>
      </c>
      <c r="J125" s="35">
        <v>137.92799635224972</v>
      </c>
      <c r="K125" s="35">
        <v>124.6921630246405</v>
      </c>
      <c r="L125" s="35">
        <v>106.8718544671651</v>
      </c>
      <c r="M125" s="35">
        <v>105.75528709064747</v>
      </c>
      <c r="N125" s="35">
        <v>102.56777360609263</v>
      </c>
      <c r="O125" s="35">
        <v>100.2048452635877</v>
      </c>
      <c r="P125" s="35">
        <v>82.16188593174115</v>
      </c>
      <c r="Q125" s="35">
        <v>86.43603900499403</v>
      </c>
      <c r="R125" s="35">
        <v>82.79409535318831</v>
      </c>
      <c r="S125" s="35">
        <v>82.75646100607591</v>
      </c>
      <c r="T125" s="35">
        <v>82.70885912699626</v>
      </c>
      <c r="U125" s="35">
        <v>83.54049041515664</v>
      </c>
      <c r="V125" s="35">
        <v>86.64750126818456</v>
      </c>
      <c r="W125" s="35">
        <v>86.75990202405214</v>
      </c>
      <c r="X125" s="35">
        <v>86.31893253088077</v>
      </c>
      <c r="Y125" s="35">
        <v>82.98253313457478</v>
      </c>
      <c r="Z125" s="35">
        <v>83.06765469870133</v>
      </c>
      <c r="AA125" s="35">
        <v>84.483425769136</v>
      </c>
      <c r="AB125" s="35">
        <v>85.2565463276655</v>
      </c>
      <c r="AC125" s="35">
        <v>86.21816945987186</v>
      </c>
      <c r="AD125" s="35">
        <v>87.35078032465573</v>
      </c>
      <c r="AE125" s="35">
        <v>87.74371201536249</v>
      </c>
      <c r="AF125" s="35">
        <v>88.31831476141767</v>
      </c>
      <c r="AG125" s="35">
        <v>89.58460679081601</v>
      </c>
      <c r="AH125" s="35">
        <v>89.29592753888045</v>
      </c>
      <c r="AI125" s="35">
        <v>90.26291073338365</v>
      </c>
      <c r="AJ125" s="35">
        <v>89.51490077125509</v>
      </c>
      <c r="AK125" s="35">
        <v>90.52749720439017</v>
      </c>
      <c r="AL125" s="35">
        <v>92.2713419812871</v>
      </c>
      <c r="AM125" s="35">
        <v>100</v>
      </c>
      <c r="AN125" s="35">
        <v>100.59414867952768</v>
      </c>
      <c r="AO125" s="35">
        <v>102.54973347577214</v>
      </c>
      <c r="AP125" s="74">
        <v>100.48002369235186</v>
      </c>
      <c r="AQ125" s="35">
        <v>100.80708988851717</v>
      </c>
      <c r="AR125" s="35">
        <v>101.304824346591</v>
      </c>
      <c r="AS125" s="35">
        <v>100.7548217988253</v>
      </c>
      <c r="AT125" s="35">
        <v>101.31536548873794</v>
      </c>
      <c r="AU125" s="35">
        <v>92.9019738660544</v>
      </c>
      <c r="AV125" s="35">
        <v>92.57808193582179</v>
      </c>
      <c r="AW125" s="35">
        <v>92.38460638947028</v>
      </c>
      <c r="AX125" s="35">
        <v>92.39725654860801</v>
      </c>
      <c r="AY125" s="35">
        <v>92.44317115024806</v>
      </c>
      <c r="AZ125" s="35">
        <v>93.01027962393061</v>
      </c>
      <c r="BA125" s="35">
        <v>93.04151684490792</v>
      </c>
      <c r="BB125" s="35">
        <v>93.69762844513045</v>
      </c>
      <c r="BC125" s="35">
        <v>94.23449677003492</v>
      </c>
      <c r="BD125" s="35">
        <v>93.89310690303103</v>
      </c>
      <c r="BE125" s="35">
        <v>94.69675398115871</v>
      </c>
      <c r="BF125" s="35">
        <v>89.5160254096007</v>
      </c>
      <c r="BG125" s="35">
        <v>90.12815131880728</v>
      </c>
      <c r="BH125" s="35">
        <v>90.61947894313138</v>
      </c>
      <c r="BI125" s="35">
        <v>90.24609774464872</v>
      </c>
      <c r="BJ125" s="35">
        <v>90.40227169745943</v>
      </c>
      <c r="BK125" s="92">
        <f t="shared" si="2"/>
        <v>0.1730534136252544</v>
      </c>
      <c r="BL125" s="92">
        <f t="shared" si="3"/>
        <v>-2.1591386212847965</v>
      </c>
    </row>
    <row r="126" spans="1:64" s="36" customFormat="1" ht="13.5">
      <c r="A126" s="3" t="s">
        <v>84</v>
      </c>
      <c r="B126" s="35">
        <v>2.8630270640633118</v>
      </c>
      <c r="C126" s="35">
        <v>97.78600070669482</v>
      </c>
      <c r="D126" s="35">
        <v>103.96658631859803</v>
      </c>
      <c r="E126" s="35">
        <v>102.94793475676848</v>
      </c>
      <c r="F126" s="35">
        <v>74.53675714055038</v>
      </c>
      <c r="G126" s="35">
        <v>98.40943564235447</v>
      </c>
      <c r="H126" s="35">
        <v>97.08669954559713</v>
      </c>
      <c r="I126" s="35">
        <v>101.18778712374761</v>
      </c>
      <c r="J126" s="35">
        <v>102.18524628954745</v>
      </c>
      <c r="K126" s="35">
        <v>89.69047111440746</v>
      </c>
      <c r="L126" s="35">
        <v>73.0605978539183</v>
      </c>
      <c r="M126" s="35">
        <v>82.4504731667394</v>
      </c>
      <c r="N126" s="35">
        <v>85.57366281882602</v>
      </c>
      <c r="O126" s="35">
        <v>79.92050911817549</v>
      </c>
      <c r="P126" s="35">
        <v>77.27228441446334</v>
      </c>
      <c r="Q126" s="35">
        <v>78.50051735556227</v>
      </c>
      <c r="R126" s="35">
        <v>75.09819783659627</v>
      </c>
      <c r="S126" s="35">
        <v>74.967860178046</v>
      </c>
      <c r="T126" s="35">
        <v>74.89658469665638</v>
      </c>
      <c r="U126" s="35">
        <v>75.27348531689572</v>
      </c>
      <c r="V126" s="35">
        <v>79.25076408672577</v>
      </c>
      <c r="W126" s="35">
        <v>78.74268334976217</v>
      </c>
      <c r="X126" s="35">
        <v>78.29954534064733</v>
      </c>
      <c r="Y126" s="35">
        <v>74.54565980447227</v>
      </c>
      <c r="Z126" s="35">
        <v>74.40707494662365</v>
      </c>
      <c r="AA126" s="35">
        <v>76.17430338432723</v>
      </c>
      <c r="AB126" s="35">
        <v>77.41159698622242</v>
      </c>
      <c r="AC126" s="35">
        <v>78.50316176170726</v>
      </c>
      <c r="AD126" s="35">
        <v>80.14838161625164</v>
      </c>
      <c r="AE126" s="35">
        <v>80.70415041547433</v>
      </c>
      <c r="AF126" s="35">
        <v>81.20857152656998</v>
      </c>
      <c r="AG126" s="35">
        <v>83.52688855628598</v>
      </c>
      <c r="AH126" s="35">
        <v>82.77111930719195</v>
      </c>
      <c r="AI126" s="35">
        <v>83.89895337103093</v>
      </c>
      <c r="AJ126" s="35">
        <v>85.76741836615328</v>
      </c>
      <c r="AK126" s="35">
        <v>87.13861848196863</v>
      </c>
      <c r="AL126" s="35">
        <v>88.9797342173698</v>
      </c>
      <c r="AM126" s="35">
        <v>100</v>
      </c>
      <c r="AN126" s="35">
        <v>101.34011756194651</v>
      </c>
      <c r="AO126" s="35">
        <v>104.14149046116722</v>
      </c>
      <c r="AP126" s="74">
        <v>99.95640751044178</v>
      </c>
      <c r="AQ126" s="35">
        <v>98.93768871912962</v>
      </c>
      <c r="AR126" s="35">
        <v>98.2588856821783</v>
      </c>
      <c r="AS126" s="35">
        <v>97.40019279540492</v>
      </c>
      <c r="AT126" s="35">
        <v>98.28267287857449</v>
      </c>
      <c r="AU126" s="35">
        <v>94.82225790541817</v>
      </c>
      <c r="AV126" s="35">
        <v>94.23164995587439</v>
      </c>
      <c r="AW126" s="35">
        <v>94.00012441960583</v>
      </c>
      <c r="AX126" s="35">
        <v>94.02488624938303</v>
      </c>
      <c r="AY126" s="35">
        <v>93.8978289102425</v>
      </c>
      <c r="AZ126" s="35">
        <v>95.23297892475884</v>
      </c>
      <c r="BA126" s="35">
        <v>95.29745202957804</v>
      </c>
      <c r="BB126" s="35">
        <v>96.44222864179436</v>
      </c>
      <c r="BC126" s="35">
        <v>97.485980038083</v>
      </c>
      <c r="BD126" s="35">
        <v>96.7551292358365</v>
      </c>
      <c r="BE126" s="35">
        <v>97.74402945235147</v>
      </c>
      <c r="BF126" s="35">
        <v>94.69365829086203</v>
      </c>
      <c r="BG126" s="35">
        <v>95.9858033149739</v>
      </c>
      <c r="BH126" s="35">
        <v>96.94506305420103</v>
      </c>
      <c r="BI126" s="35">
        <v>96.77295735611702</v>
      </c>
      <c r="BJ126" s="35">
        <v>97.09434497603607</v>
      </c>
      <c r="BK126" s="92">
        <f t="shared" si="2"/>
        <v>0.3321047828851249</v>
      </c>
      <c r="BL126" s="92">
        <f t="shared" si="3"/>
        <v>3.2645173518337316</v>
      </c>
    </row>
    <row r="127" spans="1:64" ht="13.5">
      <c r="A127" s="1" t="s">
        <v>85</v>
      </c>
      <c r="B127" s="37">
        <v>0.927390026206551</v>
      </c>
      <c r="C127" s="37">
        <v>93.43951726201509</v>
      </c>
      <c r="D127" s="37">
        <v>94.0270375814158</v>
      </c>
      <c r="E127" s="37">
        <v>95.67902079604346</v>
      </c>
      <c r="F127" s="37">
        <v>64.31240669478375</v>
      </c>
      <c r="G127" s="37">
        <v>84.52324199317503</v>
      </c>
      <c r="H127" s="37">
        <v>83.13951744297347</v>
      </c>
      <c r="I127" s="37">
        <v>95.8303983004817</v>
      </c>
      <c r="J127" s="37">
        <v>100.56458102367957</v>
      </c>
      <c r="K127" s="37">
        <v>89.61899849474433</v>
      </c>
      <c r="L127" s="37">
        <v>76.92662065456778</v>
      </c>
      <c r="M127" s="37">
        <v>85.44956908637323</v>
      </c>
      <c r="N127" s="37">
        <v>85.30178332873868</v>
      </c>
      <c r="O127" s="37">
        <v>91.39909186427542</v>
      </c>
      <c r="P127" s="37">
        <v>94.42220508149408</v>
      </c>
      <c r="Q127" s="37">
        <v>91.43727385799005</v>
      </c>
      <c r="R127" s="37">
        <v>90.83974868549421</v>
      </c>
      <c r="S127" s="37">
        <v>92.3665741422102</v>
      </c>
      <c r="T127" s="37">
        <v>92.94676093105342</v>
      </c>
      <c r="U127" s="37">
        <v>94.15928604233346</v>
      </c>
      <c r="V127" s="37">
        <v>96.28891175762996</v>
      </c>
      <c r="W127" s="37">
        <v>96.34968952267958</v>
      </c>
      <c r="X127" s="37">
        <v>96.40509500261741</v>
      </c>
      <c r="Y127" s="37">
        <v>84.92114403810886</v>
      </c>
      <c r="Z127" s="37">
        <v>85.00312110810471</v>
      </c>
      <c r="AA127" s="37">
        <v>85.48209889364848</v>
      </c>
      <c r="AB127" s="37">
        <v>89.09825540686914</v>
      </c>
      <c r="AC127" s="37">
        <v>89.25550903982978</v>
      </c>
      <c r="AD127" s="37">
        <v>89.16252501099743</v>
      </c>
      <c r="AE127" s="37">
        <v>89.30092785880774</v>
      </c>
      <c r="AF127" s="37">
        <v>89.41434743035659</v>
      </c>
      <c r="AG127" s="37">
        <v>89.43186338277559</v>
      </c>
      <c r="AH127" s="37">
        <v>89.82532616100458</v>
      </c>
      <c r="AI127" s="37">
        <v>89.89732747609592</v>
      </c>
      <c r="AJ127" s="37">
        <v>90.46309215562523</v>
      </c>
      <c r="AK127" s="37">
        <v>90.64546102111463</v>
      </c>
      <c r="AL127" s="37">
        <v>90.82610257142797</v>
      </c>
      <c r="AM127" s="37">
        <v>100</v>
      </c>
      <c r="AN127" s="37">
        <v>100.20542964957993</v>
      </c>
      <c r="AO127" s="37">
        <v>102.54562630927502</v>
      </c>
      <c r="AP127" s="75">
        <v>100.43946845006579</v>
      </c>
      <c r="AQ127" s="37">
        <v>100.5426791920549</v>
      </c>
      <c r="AR127" s="37">
        <v>100.84504546726798</v>
      </c>
      <c r="AS127" s="37">
        <v>100.87954778379779</v>
      </c>
      <c r="AT127" s="37">
        <v>100.87780168028519</v>
      </c>
      <c r="AU127" s="37">
        <v>94.57400093140502</v>
      </c>
      <c r="AV127" s="37">
        <v>94.30849192481524</v>
      </c>
      <c r="AW127" s="37">
        <v>94.1350279495577</v>
      </c>
      <c r="AX127" s="37">
        <v>94.1350279495577</v>
      </c>
      <c r="AY127" s="37">
        <v>94.10920715902114</v>
      </c>
      <c r="AZ127" s="37">
        <v>94.1075567303718</v>
      </c>
      <c r="BA127" s="37">
        <v>94.1075567303718</v>
      </c>
      <c r="BB127" s="37">
        <v>94.76415112852726</v>
      </c>
      <c r="BC127" s="37">
        <v>95.3467170827151</v>
      </c>
      <c r="BD127" s="37">
        <v>95.27489528202383</v>
      </c>
      <c r="BE127" s="37">
        <v>95.66342768668046</v>
      </c>
      <c r="BF127" s="37">
        <v>92.8660918664887</v>
      </c>
      <c r="BG127" s="37">
        <v>93.01779324667496</v>
      </c>
      <c r="BH127" s="37">
        <v>93.05509793658501</v>
      </c>
      <c r="BI127" s="37">
        <v>92.79207842546444</v>
      </c>
      <c r="BJ127" s="37">
        <v>92.83140127038264</v>
      </c>
      <c r="BK127" s="93">
        <f t="shared" si="2"/>
        <v>0.04237737270838693</v>
      </c>
      <c r="BL127" s="93">
        <f t="shared" si="3"/>
        <v>-1.3848476040965352</v>
      </c>
    </row>
    <row r="128" spans="1:64" ht="13.5" customHeight="1">
      <c r="A128" s="1" t="s">
        <v>86</v>
      </c>
      <c r="B128" s="37">
        <v>0.11295359829430958</v>
      </c>
      <c r="C128" s="37">
        <v>151.53685603633755</v>
      </c>
      <c r="D128" s="37">
        <v>141.57618216590916</v>
      </c>
      <c r="E128" s="37">
        <v>140.67452396155906</v>
      </c>
      <c r="F128" s="37">
        <v>215.11203058048062</v>
      </c>
      <c r="G128" s="37">
        <v>246.3307691290508</v>
      </c>
      <c r="H128" s="37">
        <v>156.16248738110238</v>
      </c>
      <c r="I128" s="37">
        <v>157.42610885632337</v>
      </c>
      <c r="J128" s="37">
        <v>155.11299698266308</v>
      </c>
      <c r="K128" s="37">
        <v>145.12126220793357</v>
      </c>
      <c r="L128" s="37">
        <v>188.23038919899275</v>
      </c>
      <c r="M128" s="37">
        <v>159.0025621679979</v>
      </c>
      <c r="N128" s="37">
        <v>102.95532266543333</v>
      </c>
      <c r="O128" s="37">
        <v>108.17418793941073</v>
      </c>
      <c r="P128" s="37">
        <v>95.54869788400501</v>
      </c>
      <c r="Q128" s="37">
        <v>95.08628844134147</v>
      </c>
      <c r="R128" s="37">
        <v>96.50339327902368</v>
      </c>
      <c r="S128" s="37">
        <v>95.752446210423</v>
      </c>
      <c r="T128" s="37">
        <v>95.9894944227825</v>
      </c>
      <c r="U128" s="37">
        <v>101.15548293911608</v>
      </c>
      <c r="V128" s="37">
        <v>102.66072925975605</v>
      </c>
      <c r="W128" s="37">
        <v>102.77650651776274</v>
      </c>
      <c r="X128" s="37">
        <v>102.77986083023652</v>
      </c>
      <c r="Y128" s="37">
        <v>102.93674430972801</v>
      </c>
      <c r="Z128" s="37">
        <v>103.27106060357842</v>
      </c>
      <c r="AA128" s="37">
        <v>103.23562833990819</v>
      </c>
      <c r="AB128" s="37">
        <v>103.23562833990819</v>
      </c>
      <c r="AC128" s="37">
        <v>103.28416254350843</v>
      </c>
      <c r="AD128" s="37">
        <v>104.5873335131252</v>
      </c>
      <c r="AE128" s="37">
        <v>104.37833089772622</v>
      </c>
      <c r="AF128" s="37">
        <v>104.86903126945887</v>
      </c>
      <c r="AG128" s="37">
        <v>104.93299861427484</v>
      </c>
      <c r="AH128" s="37">
        <v>106.27414522212187</v>
      </c>
      <c r="AI128" s="37">
        <v>99.86334890460712</v>
      </c>
      <c r="AJ128" s="37">
        <v>97.16283351568063</v>
      </c>
      <c r="AK128" s="37">
        <v>97.16283351568063</v>
      </c>
      <c r="AL128" s="37">
        <v>99.90893785844375</v>
      </c>
      <c r="AM128" s="37">
        <v>100</v>
      </c>
      <c r="AN128" s="37">
        <v>100.44601118755786</v>
      </c>
      <c r="AO128" s="37">
        <v>100.44601118755786</v>
      </c>
      <c r="AP128" s="75">
        <v>100.44601118755786</v>
      </c>
      <c r="AQ128" s="37">
        <v>100.41108808776005</v>
      </c>
      <c r="AR128" s="37">
        <v>100.41644571447823</v>
      </c>
      <c r="AS128" s="37">
        <v>100.63846504628039</v>
      </c>
      <c r="AT128" s="37">
        <v>100.41644571447823</v>
      </c>
      <c r="AU128" s="37">
        <v>100.41644571447823</v>
      </c>
      <c r="AV128" s="37">
        <v>100.41644571447823</v>
      </c>
      <c r="AW128" s="37">
        <v>100.41644571447823</v>
      </c>
      <c r="AX128" s="37">
        <v>100.41644571447823</v>
      </c>
      <c r="AY128" s="37">
        <v>100.41644571447823</v>
      </c>
      <c r="AZ128" s="37">
        <v>100.41644571447823</v>
      </c>
      <c r="BA128" s="37">
        <v>100.41644571447823</v>
      </c>
      <c r="BB128" s="37">
        <v>99.05557469375023</v>
      </c>
      <c r="BC128" s="37">
        <v>99.05557469375023</v>
      </c>
      <c r="BD128" s="37">
        <v>99.05557469375023</v>
      </c>
      <c r="BE128" s="37">
        <v>99.05557469375023</v>
      </c>
      <c r="BF128" s="37">
        <v>71.33138574377374</v>
      </c>
      <c r="BG128" s="37">
        <v>71.67430050697833</v>
      </c>
      <c r="BH128" s="37">
        <v>71.67430050697833</v>
      </c>
      <c r="BI128" s="37">
        <v>70.75137125636216</v>
      </c>
      <c r="BJ128" s="37">
        <v>70.75137125636216</v>
      </c>
      <c r="BK128" s="93">
        <f t="shared" si="2"/>
        <v>0</v>
      </c>
      <c r="BL128" s="93">
        <f t="shared" si="3"/>
        <v>-29.542047865809792</v>
      </c>
    </row>
    <row r="129" spans="1:64" ht="13.5">
      <c r="A129" s="1" t="s">
        <v>87</v>
      </c>
      <c r="B129" s="37">
        <v>1.8226834395624512</v>
      </c>
      <c r="C129" s="37">
        <v>97.95118658649544</v>
      </c>
      <c r="D129" s="37">
        <v>107.76153029480284</v>
      </c>
      <c r="E129" s="37">
        <v>105.3137502510314</v>
      </c>
      <c r="F129" s="37">
        <v>74.35909286173928</v>
      </c>
      <c r="G129" s="37">
        <v>99.89063396763446</v>
      </c>
      <c r="H129" s="37">
        <v>102.15932843813397</v>
      </c>
      <c r="I129" s="37">
        <v>101.79252085889766</v>
      </c>
      <c r="J129" s="37">
        <v>100.92952806474517</v>
      </c>
      <c r="K129" s="37">
        <v>87.50819205399037</v>
      </c>
      <c r="L129" s="37">
        <v>66.38519339857602</v>
      </c>
      <c r="M129" s="37">
        <v>77.78437914138745</v>
      </c>
      <c r="N129" s="37">
        <v>85.02241566713697</v>
      </c>
      <c r="O129" s="37">
        <v>72.66639103432053</v>
      </c>
      <c r="P129" s="37">
        <v>67.39289395929906</v>
      </c>
      <c r="Q129" s="37">
        <v>70.936033434812</v>
      </c>
      <c r="R129" s="37">
        <v>65.84466239052807</v>
      </c>
      <c r="S129" s="37">
        <v>64.85530002938597</v>
      </c>
      <c r="T129" s="37">
        <v>64.42420217940261</v>
      </c>
      <c r="U129" s="37">
        <v>64.16356671350273</v>
      </c>
      <c r="V129" s="37">
        <v>69.22535468075367</v>
      </c>
      <c r="W129" s="37">
        <v>68.38887070910945</v>
      </c>
      <c r="X129" s="37">
        <v>67.66193829765304</v>
      </c>
      <c r="Y129" s="37">
        <v>67.87439959984944</v>
      </c>
      <c r="Z129" s="37">
        <v>67.59923008369395</v>
      </c>
      <c r="AA129" s="37">
        <v>70.12578495170517</v>
      </c>
      <c r="AB129" s="37">
        <v>70.14382194339413</v>
      </c>
      <c r="AC129" s="37">
        <v>71.77550305988325</v>
      </c>
      <c r="AD129" s="37">
        <v>74.36153386700715</v>
      </c>
      <c r="AE129" s="37">
        <v>75.17054859483609</v>
      </c>
      <c r="AF129" s="37">
        <v>75.88406862925964</v>
      </c>
      <c r="AG129" s="37">
        <v>79.51987161029471</v>
      </c>
      <c r="AH129" s="37">
        <v>78.0671375572647</v>
      </c>
      <c r="AI129" s="37">
        <v>80.06009953419304</v>
      </c>
      <c r="AJ129" s="37">
        <v>82.80640894160773</v>
      </c>
      <c r="AK129" s="37">
        <v>84.86662486378096</v>
      </c>
      <c r="AL129" s="37">
        <v>87.55713990847487</v>
      </c>
      <c r="AM129" s="37">
        <v>100</v>
      </c>
      <c r="AN129" s="37">
        <v>101.97286088972253</v>
      </c>
      <c r="AO129" s="37">
        <v>105.1824864661988</v>
      </c>
      <c r="AP129" s="75">
        <v>99.68028254896932</v>
      </c>
      <c r="AQ129" s="37">
        <v>98.0297538132438</v>
      </c>
      <c r="AR129" s="37">
        <v>96.80932899959436</v>
      </c>
      <c r="AS129" s="37">
        <v>95.42920126781252</v>
      </c>
      <c r="AT129" s="37">
        <v>96.83002683499082</v>
      </c>
      <c r="AU129" s="37">
        <v>94.60189457067041</v>
      </c>
      <c r="AV129" s="37">
        <v>93.8092741365032</v>
      </c>
      <c r="AW129" s="37">
        <v>93.53385872157014</v>
      </c>
      <c r="AX129" s="37">
        <v>93.57275400490303</v>
      </c>
      <c r="AY129" s="37">
        <v>93.38631315090784</v>
      </c>
      <c r="AZ129" s="37">
        <v>95.48437424819372</v>
      </c>
      <c r="BA129" s="37">
        <v>95.58564704191915</v>
      </c>
      <c r="BB129" s="37">
        <v>97.13409069610232</v>
      </c>
      <c r="BC129" s="37">
        <v>98.47717780989903</v>
      </c>
      <c r="BD129" s="37">
        <v>97.36571832054021</v>
      </c>
      <c r="BE129" s="37">
        <v>98.7213717230844</v>
      </c>
      <c r="BF129" s="37">
        <v>97.0713172571168</v>
      </c>
      <c r="BG129" s="37">
        <v>99.00255023754774</v>
      </c>
      <c r="BH129" s="37">
        <v>100.49035143146837</v>
      </c>
      <c r="BI129" s="37">
        <v>100.41103243552158</v>
      </c>
      <c r="BJ129" s="37">
        <v>100.89585268489853</v>
      </c>
      <c r="BK129" s="93">
        <f t="shared" si="2"/>
        <v>0.48283563829329523</v>
      </c>
      <c r="BL129" s="93">
        <f t="shared" si="3"/>
        <v>7.826101473524844</v>
      </c>
    </row>
    <row r="130" spans="1:64" s="36" customFormat="1" ht="13.5">
      <c r="A130" s="3" t="s">
        <v>88</v>
      </c>
      <c r="B130" s="35">
        <v>0.24948795035615515</v>
      </c>
      <c r="C130" s="35">
        <v>222.4248328638124</v>
      </c>
      <c r="D130" s="35">
        <v>203.06958252079758</v>
      </c>
      <c r="E130" s="35">
        <v>170.5398961270478</v>
      </c>
      <c r="F130" s="35">
        <v>195.98036029541754</v>
      </c>
      <c r="G130" s="35">
        <v>189.49885711122954</v>
      </c>
      <c r="H130" s="35">
        <v>180.84471805864698</v>
      </c>
      <c r="I130" s="35">
        <v>171.27226976842297</v>
      </c>
      <c r="J130" s="35">
        <v>122.56902495398595</v>
      </c>
      <c r="K130" s="35">
        <v>106.85647603569512</v>
      </c>
      <c r="L130" s="35">
        <v>150.82988427912292</v>
      </c>
      <c r="M130" s="35">
        <v>127.10143293324178</v>
      </c>
      <c r="N130" s="35">
        <v>123.51410186989588</v>
      </c>
      <c r="O130" s="35">
        <v>127.54212987295291</v>
      </c>
      <c r="P130" s="35">
        <v>106.91850515612592</v>
      </c>
      <c r="Q130" s="35">
        <v>104.35422114951595</v>
      </c>
      <c r="R130" s="35">
        <v>100.47134019381733</v>
      </c>
      <c r="S130" s="35">
        <v>99.52528861286252</v>
      </c>
      <c r="T130" s="35">
        <v>97.46838176395451</v>
      </c>
      <c r="U130" s="35">
        <v>96.10113288281202</v>
      </c>
      <c r="V130" s="35">
        <v>97.68968959715943</v>
      </c>
      <c r="W130" s="35">
        <v>97.37589456417187</v>
      </c>
      <c r="X130" s="35">
        <v>96.95298198276883</v>
      </c>
      <c r="Y130" s="35">
        <v>94.55669386759327</v>
      </c>
      <c r="Z130" s="35">
        <v>97.44176590085547</v>
      </c>
      <c r="AA130" s="35">
        <v>97.36044868005804</v>
      </c>
      <c r="AB130" s="35">
        <v>94.04641912863394</v>
      </c>
      <c r="AC130" s="35">
        <v>93.18543250655445</v>
      </c>
      <c r="AD130" s="35">
        <v>93.21749246923699</v>
      </c>
      <c r="AE130" s="35">
        <v>93.43698603487125</v>
      </c>
      <c r="AF130" s="35">
        <v>93.4464063294728</v>
      </c>
      <c r="AG130" s="35">
        <v>93.55125995695545</v>
      </c>
      <c r="AH130" s="35">
        <v>98.61082750652004</v>
      </c>
      <c r="AI130" s="35">
        <v>98.58266403697681</v>
      </c>
      <c r="AJ130" s="35">
        <v>99.08189646364453</v>
      </c>
      <c r="AK130" s="35">
        <v>99.46207713086348</v>
      </c>
      <c r="AL130" s="35">
        <v>100</v>
      </c>
      <c r="AM130" s="35">
        <v>100</v>
      </c>
      <c r="AN130" s="35">
        <v>100.00000000000001</v>
      </c>
      <c r="AO130" s="35">
        <v>100.08791426799992</v>
      </c>
      <c r="AP130" s="74">
        <v>100.20380813477047</v>
      </c>
      <c r="AQ130" s="35">
        <v>101.06974653854289</v>
      </c>
      <c r="AR130" s="35">
        <v>102.29781223704938</v>
      </c>
      <c r="AS130" s="35">
        <v>100.33692221277697</v>
      </c>
      <c r="AT130" s="35">
        <v>102.29781223704938</v>
      </c>
      <c r="AU130" s="35">
        <v>100.99589789639577</v>
      </c>
      <c r="AV130" s="35">
        <v>100.97415699374537</v>
      </c>
      <c r="AW130" s="35">
        <v>100.91739386031546</v>
      </c>
      <c r="AX130" s="35">
        <v>100.91739386031546</v>
      </c>
      <c r="AY130" s="35">
        <v>100.98697390362409</v>
      </c>
      <c r="AZ130" s="35">
        <v>100.30089484899091</v>
      </c>
      <c r="BA130" s="35">
        <v>100.30089484899091</v>
      </c>
      <c r="BB130" s="35">
        <v>100.15574788179181</v>
      </c>
      <c r="BC130" s="35">
        <v>98.77880814051167</v>
      </c>
      <c r="BD130" s="35">
        <v>98.39737168735871</v>
      </c>
      <c r="BE130" s="35">
        <v>99.36444282855219</v>
      </c>
      <c r="BF130" s="35">
        <v>87.33110956207193</v>
      </c>
      <c r="BG130" s="35">
        <v>87.12291407826439</v>
      </c>
      <c r="BH130" s="35">
        <v>87.49067647829068</v>
      </c>
      <c r="BI130" s="35">
        <v>86.47648251650436</v>
      </c>
      <c r="BJ130" s="35">
        <v>86.47648251650436</v>
      </c>
      <c r="BK130" s="92">
        <f t="shared" si="2"/>
        <v>0</v>
      </c>
      <c r="BL130" s="92">
        <f t="shared" si="3"/>
        <v>-14.309635625152424</v>
      </c>
    </row>
    <row r="131" spans="1:64" ht="13.5" customHeight="1">
      <c r="A131" s="1" t="s">
        <v>89</v>
      </c>
      <c r="B131" s="37">
        <v>0.033498395942870345</v>
      </c>
      <c r="C131" s="37">
        <v>123.95440676926603</v>
      </c>
      <c r="D131" s="37">
        <v>133.39066253075643</v>
      </c>
      <c r="E131" s="37">
        <v>133.20070604058458</v>
      </c>
      <c r="F131" s="37">
        <v>188.07236118674192</v>
      </c>
      <c r="G131" s="37">
        <v>182.68978483510836</v>
      </c>
      <c r="H131" s="37">
        <v>194.30864118536965</v>
      </c>
      <c r="I131" s="37">
        <v>184.9292000360269</v>
      </c>
      <c r="J131" s="37">
        <v>103.15018619466535</v>
      </c>
      <c r="K131" s="37">
        <v>90.7865939556222</v>
      </c>
      <c r="L131" s="37">
        <v>129.31931884293908</v>
      </c>
      <c r="M131" s="37">
        <v>115.23288254139803</v>
      </c>
      <c r="N131" s="37">
        <v>108.10960683764846</v>
      </c>
      <c r="O131" s="37">
        <v>115.80991814678498</v>
      </c>
      <c r="P131" s="37">
        <v>105.54510354535248</v>
      </c>
      <c r="Q131" s="37">
        <v>104.01791241188624</v>
      </c>
      <c r="R131" s="37">
        <v>102.46602359729262</v>
      </c>
      <c r="S131" s="37">
        <v>103.25238687554392</v>
      </c>
      <c r="T131" s="37">
        <v>102.9556809898036</v>
      </c>
      <c r="U131" s="37">
        <v>97.50495435894791</v>
      </c>
      <c r="V131" s="37">
        <v>99.15713535443638</v>
      </c>
      <c r="W131" s="37">
        <v>99.15713535443638</v>
      </c>
      <c r="X131" s="37">
        <v>99.0971475107537</v>
      </c>
      <c r="Y131" s="37">
        <v>98.49774824532753</v>
      </c>
      <c r="Z131" s="37">
        <v>98.49774824532753</v>
      </c>
      <c r="AA131" s="37">
        <v>98.49827372658966</v>
      </c>
      <c r="AB131" s="37">
        <v>98.51401186896625</v>
      </c>
      <c r="AC131" s="37">
        <v>98.51401186896625</v>
      </c>
      <c r="AD131" s="37">
        <v>98.51401186896625</v>
      </c>
      <c r="AE131" s="37">
        <v>98.45361862284764</v>
      </c>
      <c r="AF131" s="37">
        <v>98.45361862284764</v>
      </c>
      <c r="AG131" s="37">
        <v>98.45361862284764</v>
      </c>
      <c r="AH131" s="37">
        <v>98.46763647617436</v>
      </c>
      <c r="AI131" s="37">
        <v>98.35074296402107</v>
      </c>
      <c r="AJ131" s="37">
        <v>99.75124784637057</v>
      </c>
      <c r="AK131" s="37">
        <v>99.85750768014518</v>
      </c>
      <c r="AL131" s="37">
        <v>100</v>
      </c>
      <c r="AM131" s="37">
        <v>100</v>
      </c>
      <c r="AN131" s="37">
        <v>100</v>
      </c>
      <c r="AO131" s="37">
        <v>100.06920611565458</v>
      </c>
      <c r="AP131" s="75">
        <v>100</v>
      </c>
      <c r="AQ131" s="37">
        <v>102.51900599175474</v>
      </c>
      <c r="AR131" s="37">
        <v>102.55347608210053</v>
      </c>
      <c r="AS131" s="37">
        <v>100.43197164817948</v>
      </c>
      <c r="AT131" s="37">
        <v>102.55347608210053</v>
      </c>
      <c r="AU131" s="37">
        <v>97.96088612415681</v>
      </c>
      <c r="AV131" s="37">
        <v>97.7989651399283</v>
      </c>
      <c r="AW131" s="37">
        <v>97.7989651399283</v>
      </c>
      <c r="AX131" s="37">
        <v>97.7989651399283</v>
      </c>
      <c r="AY131" s="37">
        <v>97.7989651399283</v>
      </c>
      <c r="AZ131" s="37">
        <v>97.7989651399283</v>
      </c>
      <c r="BA131" s="37">
        <v>97.7989651399283</v>
      </c>
      <c r="BB131" s="37">
        <v>97.7989651399283</v>
      </c>
      <c r="BC131" s="37">
        <v>97.7989651399283</v>
      </c>
      <c r="BD131" s="37">
        <v>97.7989651399283</v>
      </c>
      <c r="BE131" s="37">
        <v>97.7989651399283</v>
      </c>
      <c r="BF131" s="37">
        <v>79.59063406215708</v>
      </c>
      <c r="BG131" s="37">
        <v>79.59063406215708</v>
      </c>
      <c r="BH131" s="37">
        <v>79.38952005661649</v>
      </c>
      <c r="BI131" s="37">
        <v>79.38952005661649</v>
      </c>
      <c r="BJ131" s="37">
        <v>79.38952005661649</v>
      </c>
      <c r="BK131" s="93">
        <f t="shared" si="2"/>
        <v>0</v>
      </c>
      <c r="BL131" s="93">
        <f t="shared" si="3"/>
        <v>-18.82376266146788</v>
      </c>
    </row>
    <row r="132" spans="1:64" ht="13.5">
      <c r="A132" s="1" t="s">
        <v>90</v>
      </c>
      <c r="B132" s="37">
        <v>0.2159895544132848</v>
      </c>
      <c r="C132" s="37">
        <v>253.67995997461944</v>
      </c>
      <c r="D132" s="37">
        <v>225.1861061066858</v>
      </c>
      <c r="E132" s="37">
        <v>182.3915878344287</v>
      </c>
      <c r="F132" s="37">
        <v>198.4904085112798</v>
      </c>
      <c r="G132" s="37">
        <v>191.66009909968705</v>
      </c>
      <c r="H132" s="37">
        <v>176.5711849236141</v>
      </c>
      <c r="I132" s="37">
        <v>166.93747496366052</v>
      </c>
      <c r="J132" s="37">
        <v>128.73268543397697</v>
      </c>
      <c r="K132" s="37">
        <v>111.95715678816909</v>
      </c>
      <c r="L132" s="37">
        <v>157.65747184625437</v>
      </c>
      <c r="M132" s="37">
        <v>130.86858481660957</v>
      </c>
      <c r="N132" s="37">
        <v>128.40358462534175</v>
      </c>
      <c r="O132" s="37">
        <v>131.2660070138947</v>
      </c>
      <c r="P132" s="37">
        <v>107.35443138922358</v>
      </c>
      <c r="Q132" s="37">
        <v>104.46096763940118</v>
      </c>
      <c r="R132" s="37">
        <v>99.83821524662174</v>
      </c>
      <c r="S132" s="37">
        <v>98.34228438941453</v>
      </c>
      <c r="T132" s="37">
        <v>95.72667878163705</v>
      </c>
      <c r="U132" s="37">
        <v>95.6555511948098</v>
      </c>
      <c r="V132" s="37">
        <v>97.22391316568685</v>
      </c>
      <c r="W132" s="37">
        <v>96.81051763301883</v>
      </c>
      <c r="X132" s="37">
        <v>96.27241047737665</v>
      </c>
      <c r="Y132" s="37">
        <v>93.3057786394169</v>
      </c>
      <c r="Z132" s="37">
        <v>97.10659052168579</v>
      </c>
      <c r="AA132" s="37">
        <v>96.99929591704412</v>
      </c>
      <c r="AB132" s="37">
        <v>92.6283773417087</v>
      </c>
      <c r="AC132" s="37">
        <v>91.49410819835764</v>
      </c>
      <c r="AD132" s="37">
        <v>91.53634419305867</v>
      </c>
      <c r="AE132" s="37">
        <v>91.84467557756837</v>
      </c>
      <c r="AF132" s="37">
        <v>91.85708593240287</v>
      </c>
      <c r="AG132" s="37">
        <v>91.99522075491008</v>
      </c>
      <c r="AH132" s="37">
        <v>98.65627723221016</v>
      </c>
      <c r="AI132" s="37">
        <v>98.6562772313378</v>
      </c>
      <c r="AJ132" s="37">
        <v>98.86944016200522</v>
      </c>
      <c r="AK132" s="37">
        <v>99.33656500939234</v>
      </c>
      <c r="AL132" s="37">
        <v>100</v>
      </c>
      <c r="AM132" s="37">
        <v>100</v>
      </c>
      <c r="AN132" s="37">
        <v>100.00000000000003</v>
      </c>
      <c r="AO132" s="37">
        <v>100.09081576523356</v>
      </c>
      <c r="AP132" s="75">
        <v>100.23541728185846</v>
      </c>
      <c r="AQ132" s="37">
        <v>100.84497702540827</v>
      </c>
      <c r="AR132" s="37">
        <v>102.25816064957766</v>
      </c>
      <c r="AS132" s="37">
        <v>100.32218074238547</v>
      </c>
      <c r="AT132" s="37">
        <v>102.25816064957766</v>
      </c>
      <c r="AU132" s="37">
        <v>101.46660596519062</v>
      </c>
      <c r="AV132" s="37">
        <v>101.46660596519062</v>
      </c>
      <c r="AW132" s="37">
        <v>101.40103928603482</v>
      </c>
      <c r="AX132" s="37">
        <v>101.40103928603482</v>
      </c>
      <c r="AY132" s="37">
        <v>101.48141068379947</v>
      </c>
      <c r="AZ132" s="37">
        <v>100.6889257991129</v>
      </c>
      <c r="BA132" s="37">
        <v>100.6889257991129</v>
      </c>
      <c r="BB132" s="37">
        <v>100.52126760172791</v>
      </c>
      <c r="BC132" s="37">
        <v>98.93077460428142</v>
      </c>
      <c r="BD132" s="37">
        <v>98.49018015448613</v>
      </c>
      <c r="BE132" s="37">
        <v>99.60723693771966</v>
      </c>
      <c r="BF132" s="37">
        <v>88.53160054778918</v>
      </c>
      <c r="BG132" s="37">
        <v>88.29111547123236</v>
      </c>
      <c r="BH132" s="37">
        <v>88.7471064299406</v>
      </c>
      <c r="BI132" s="37">
        <v>87.5756184222127</v>
      </c>
      <c r="BJ132" s="37">
        <v>87.5756184222127</v>
      </c>
      <c r="BK132" s="93">
        <f t="shared" si="2"/>
        <v>0</v>
      </c>
      <c r="BL132" s="93">
        <f t="shared" si="3"/>
        <v>-13.634397597072933</v>
      </c>
    </row>
    <row r="133" spans="1:64" s="36" customFormat="1" ht="13.5">
      <c r="A133" s="3" t="s">
        <v>91</v>
      </c>
      <c r="B133" s="35">
        <v>0.7509398154987288</v>
      </c>
      <c r="C133" s="35">
        <v>116.08816322474402</v>
      </c>
      <c r="D133" s="35">
        <v>213.61830902209994</v>
      </c>
      <c r="E133" s="35">
        <v>192.7031111551747</v>
      </c>
      <c r="F133" s="35">
        <v>156.67178803377013</v>
      </c>
      <c r="G133" s="35">
        <v>162.21562791380313</v>
      </c>
      <c r="H133" s="35">
        <v>149.79228581201383</v>
      </c>
      <c r="I133" s="35">
        <v>165.60144776161155</v>
      </c>
      <c r="J133" s="35">
        <v>163.27620429313134</v>
      </c>
      <c r="K133" s="35">
        <v>155.57138683386648</v>
      </c>
      <c r="L133" s="35">
        <v>110.79796564720438</v>
      </c>
      <c r="M133" s="35">
        <v>110.46373457903589</v>
      </c>
      <c r="N133" s="35">
        <v>110.13051174604824</v>
      </c>
      <c r="O133" s="35">
        <v>132.15661409525788</v>
      </c>
      <c r="P133" s="35">
        <v>68.57057660972889</v>
      </c>
      <c r="Q133" s="35">
        <v>101.37479121073417</v>
      </c>
      <c r="R133" s="35">
        <v>101.37479121073417</v>
      </c>
      <c r="S133" s="35">
        <v>101.37479121073417</v>
      </c>
      <c r="T133" s="35">
        <v>100.81295588228889</v>
      </c>
      <c r="U133" s="35">
        <v>100.17826280931841</v>
      </c>
      <c r="V133" s="35">
        <v>101.83711549536956</v>
      </c>
      <c r="W133" s="35">
        <v>103.15081880005236</v>
      </c>
      <c r="X133" s="35">
        <v>102.29082080798722</v>
      </c>
      <c r="Y133" s="35">
        <v>108.3156454989557</v>
      </c>
      <c r="Z133" s="35">
        <v>108.57779255453694</v>
      </c>
      <c r="AA133" s="35">
        <v>110.07585395787358</v>
      </c>
      <c r="AB133" s="35">
        <v>110.28853782398505</v>
      </c>
      <c r="AC133" s="35">
        <v>110.56228039494327</v>
      </c>
      <c r="AD133" s="35">
        <v>110.56228039494327</v>
      </c>
      <c r="AE133" s="35">
        <v>110.56228039494327</v>
      </c>
      <c r="AF133" s="35">
        <v>111.03930756257556</v>
      </c>
      <c r="AG133" s="35">
        <v>111.03930756257556</v>
      </c>
      <c r="AH133" s="35">
        <v>111.03930756257556</v>
      </c>
      <c r="AI133" s="35">
        <v>111.35068532820605</v>
      </c>
      <c r="AJ133" s="35">
        <v>97.6152073652056</v>
      </c>
      <c r="AK133" s="35">
        <v>97.6152073652056</v>
      </c>
      <c r="AL133" s="35">
        <v>100</v>
      </c>
      <c r="AM133" s="35">
        <v>100</v>
      </c>
      <c r="AN133" s="35">
        <v>100</v>
      </c>
      <c r="AO133" s="35">
        <v>104.69815439026745</v>
      </c>
      <c r="AP133" s="74">
        <v>104.0534165559165</v>
      </c>
      <c r="AQ133" s="35">
        <v>104.91763189220946</v>
      </c>
      <c r="AR133" s="35">
        <v>104.91763189220946</v>
      </c>
      <c r="AS133" s="35">
        <v>105.01007324319588</v>
      </c>
      <c r="AT133" s="35">
        <v>104.91763189220946</v>
      </c>
      <c r="AU133" s="35">
        <v>104.91763189220946</v>
      </c>
      <c r="AV133" s="35">
        <v>104.91763189220946</v>
      </c>
      <c r="AW133" s="35">
        <v>104.91763189220946</v>
      </c>
      <c r="AX133" s="35">
        <v>104.91763189220946</v>
      </c>
      <c r="AY133" s="35">
        <v>104.91763189220946</v>
      </c>
      <c r="AZ133" s="35">
        <v>104.91763189220946</v>
      </c>
      <c r="BA133" s="35">
        <v>104.91763189220946</v>
      </c>
      <c r="BB133" s="35">
        <v>104.87088470880954</v>
      </c>
      <c r="BC133" s="35">
        <v>104.87088470880954</v>
      </c>
      <c r="BD133" s="35">
        <v>104.87088470880954</v>
      </c>
      <c r="BE133" s="35">
        <v>104.87088470880954</v>
      </c>
      <c r="BF133" s="35">
        <v>109.15307751613106</v>
      </c>
      <c r="BG133" s="35">
        <v>109.15307751613106</v>
      </c>
      <c r="BH133" s="35">
        <v>109.15307751613106</v>
      </c>
      <c r="BI133" s="35">
        <v>107.19201817912062</v>
      </c>
      <c r="BJ133" s="35">
        <v>107.19201817912062</v>
      </c>
      <c r="BK133" s="92">
        <f aca="true" t="shared" si="4" ref="BK133:BK142">BJ133/BI133*100-100</f>
        <v>0</v>
      </c>
      <c r="BL133" s="92">
        <f aca="true" t="shared" si="5" ref="BL133:BL142">BJ133/AX133*100-100</f>
        <v>2.167782712869297</v>
      </c>
    </row>
    <row r="134" spans="1:64" ht="13.5" customHeight="1">
      <c r="A134" s="1" t="s">
        <v>91</v>
      </c>
      <c r="B134" s="37">
        <v>0.39029094170950823</v>
      </c>
      <c r="C134" s="37">
        <v>62.214462582819095</v>
      </c>
      <c r="D134" s="37">
        <v>53.9192008987374</v>
      </c>
      <c r="E134" s="37">
        <v>76.89200685725851</v>
      </c>
      <c r="F134" s="37">
        <v>52.382679670511656</v>
      </c>
      <c r="G134" s="37">
        <v>58.74152045736207</v>
      </c>
      <c r="H134" s="37">
        <v>54.242780023987564</v>
      </c>
      <c r="I134" s="37">
        <v>62.97759148689257</v>
      </c>
      <c r="J134" s="37">
        <v>61.36278144713315</v>
      </c>
      <c r="K134" s="37">
        <v>67.05912214322585</v>
      </c>
      <c r="L134" s="37">
        <v>52.74263380154451</v>
      </c>
      <c r="M134" s="37">
        <v>52.58353136017261</v>
      </c>
      <c r="N134" s="37">
        <v>52.42490886424572</v>
      </c>
      <c r="O134" s="37">
        <v>62.90989063709486</v>
      </c>
      <c r="P134" s="37">
        <v>69.58489259975393</v>
      </c>
      <c r="Q134" s="37">
        <v>102.85051006238967</v>
      </c>
      <c r="R134" s="37">
        <v>102.85051006238967</v>
      </c>
      <c r="S134" s="37">
        <v>102.85051006238967</v>
      </c>
      <c r="T134" s="37">
        <v>102.27117592735641</v>
      </c>
      <c r="U134" s="37">
        <v>101.2682813044555</v>
      </c>
      <c r="V134" s="37">
        <v>102.9392861406224</v>
      </c>
      <c r="W134" s="37">
        <v>104.29390577590733</v>
      </c>
      <c r="X134" s="37">
        <v>103.27628257681152</v>
      </c>
      <c r="Y134" s="37">
        <v>109.61061619445812</v>
      </c>
      <c r="Z134" s="37">
        <v>109.88092802785056</v>
      </c>
      <c r="AA134" s="37">
        <v>111.1883290843149</v>
      </c>
      <c r="AB134" s="37">
        <v>111.40763715799939</v>
      </c>
      <c r="AC134" s="37">
        <v>111.40763715799939</v>
      </c>
      <c r="AD134" s="37">
        <v>111.40763715799939</v>
      </c>
      <c r="AE134" s="37">
        <v>111.40763715799939</v>
      </c>
      <c r="AF134" s="37">
        <v>111.88831166485878</v>
      </c>
      <c r="AG134" s="37">
        <v>111.88831166485878</v>
      </c>
      <c r="AH134" s="37">
        <v>111.88831166485878</v>
      </c>
      <c r="AI134" s="37">
        <v>111.88831167062479</v>
      </c>
      <c r="AJ134" s="37">
        <v>97.72503136039052</v>
      </c>
      <c r="AK134" s="37">
        <v>97.72503136039052</v>
      </c>
      <c r="AL134" s="37">
        <v>100</v>
      </c>
      <c r="AM134" s="37">
        <v>100</v>
      </c>
      <c r="AN134" s="37">
        <v>99.99999999999999</v>
      </c>
      <c r="AO134" s="37">
        <v>109.03949032370284</v>
      </c>
      <c r="AP134" s="75">
        <v>107.79898161947342</v>
      </c>
      <c r="AQ134" s="37">
        <v>109.46177630885167</v>
      </c>
      <c r="AR134" s="37">
        <v>109.46177630885167</v>
      </c>
      <c r="AS134" s="37">
        <v>109.46177630885167</v>
      </c>
      <c r="AT134" s="37">
        <v>109.46177630885167</v>
      </c>
      <c r="AU134" s="37">
        <v>109.46177630885167</v>
      </c>
      <c r="AV134" s="37">
        <v>109.46177630885167</v>
      </c>
      <c r="AW134" s="37">
        <v>109.46177630885167</v>
      </c>
      <c r="AX134" s="37">
        <v>109.46177630885167</v>
      </c>
      <c r="AY134" s="37">
        <v>109.46177630885167</v>
      </c>
      <c r="AZ134" s="37">
        <v>109.46177630885167</v>
      </c>
      <c r="BA134" s="37">
        <v>109.46177630885167</v>
      </c>
      <c r="BB134" s="37">
        <v>109.37183232725766</v>
      </c>
      <c r="BC134" s="37">
        <v>109.37183232725766</v>
      </c>
      <c r="BD134" s="37">
        <v>109.37183232725766</v>
      </c>
      <c r="BE134" s="37">
        <v>109.37183232725766</v>
      </c>
      <c r="BF134" s="37">
        <v>113.83781232748186</v>
      </c>
      <c r="BG134" s="37">
        <v>113.83781232748186</v>
      </c>
      <c r="BH134" s="37">
        <v>113.83781232748186</v>
      </c>
      <c r="BI134" s="37">
        <v>113.83781232748186</v>
      </c>
      <c r="BJ134" s="37">
        <v>113.83781232748186</v>
      </c>
      <c r="BK134" s="93">
        <f t="shared" si="4"/>
        <v>0</v>
      </c>
      <c r="BL134" s="93">
        <f t="shared" si="5"/>
        <v>3.9977754483747816</v>
      </c>
    </row>
    <row r="135" spans="1:64" ht="13.5">
      <c r="A135" s="1" t="s">
        <v>92</v>
      </c>
      <c r="B135" s="37">
        <v>0.36064887378922056</v>
      </c>
      <c r="C135" s="37">
        <v>1845.8145958568134</v>
      </c>
      <c r="D135" s="37">
        <v>5341.088026106623</v>
      </c>
      <c r="E135" s="37">
        <v>3911.057816874487</v>
      </c>
      <c r="F135" s="37">
        <v>3505.0890161455573</v>
      </c>
      <c r="G135" s="37">
        <v>3484.4655685672606</v>
      </c>
      <c r="H135" s="37">
        <v>3217.6065220195433</v>
      </c>
      <c r="I135" s="37">
        <v>3460.55231807319</v>
      </c>
      <c r="J135" s="37">
        <v>3435.417142009741</v>
      </c>
      <c r="K135" s="37">
        <v>2997.4404625287007</v>
      </c>
      <c r="L135" s="37">
        <v>1974.784305032191</v>
      </c>
      <c r="M135" s="37">
        <v>1968.8272076810094</v>
      </c>
      <c r="N135" s="37">
        <v>1962.888080398134</v>
      </c>
      <c r="O135" s="37">
        <v>2355.465696477761</v>
      </c>
      <c r="P135" s="37">
        <v>36.00386672935465</v>
      </c>
      <c r="Q135" s="37">
        <v>53.993789452418106</v>
      </c>
      <c r="R135" s="37">
        <v>53.993789452418106</v>
      </c>
      <c r="S135" s="37">
        <v>53.993789452418106</v>
      </c>
      <c r="T135" s="37">
        <v>53.993789452418106</v>
      </c>
      <c r="U135" s="37">
        <v>65.18096764245799</v>
      </c>
      <c r="V135" s="37">
        <v>66.44965044936355</v>
      </c>
      <c r="W135" s="37">
        <v>66.44965044936355</v>
      </c>
      <c r="X135" s="37">
        <v>70.65053529626046</v>
      </c>
      <c r="Y135" s="37">
        <v>66.73793662050822</v>
      </c>
      <c r="Z135" s="37">
        <v>66.73793662050822</v>
      </c>
      <c r="AA135" s="37">
        <v>74.35754225990381</v>
      </c>
      <c r="AB135" s="37">
        <v>74.35754225990381</v>
      </c>
      <c r="AC135" s="37">
        <v>83.42035547351651</v>
      </c>
      <c r="AD135" s="37">
        <v>83.42035547351651</v>
      </c>
      <c r="AE135" s="37">
        <v>83.42035547351651</v>
      </c>
      <c r="AF135" s="37">
        <v>83.78027728186075</v>
      </c>
      <c r="AG135" s="37">
        <v>83.78027728186075</v>
      </c>
      <c r="AH135" s="37">
        <v>83.78027728186075</v>
      </c>
      <c r="AI135" s="37">
        <v>94.08908116364304</v>
      </c>
      <c r="AJ135" s="37">
        <v>94.08908116364304</v>
      </c>
      <c r="AK135" s="37">
        <v>94.08908116364304</v>
      </c>
      <c r="AL135" s="37">
        <v>100</v>
      </c>
      <c r="AM135" s="37">
        <v>100</v>
      </c>
      <c r="AN135" s="37">
        <v>100.00000000000001</v>
      </c>
      <c r="AO135" s="37">
        <v>100.00000000000001</v>
      </c>
      <c r="AP135" s="75">
        <v>100.00000000000001</v>
      </c>
      <c r="AQ135" s="37">
        <v>100.00000000000001</v>
      </c>
      <c r="AR135" s="37">
        <v>100.00000000000001</v>
      </c>
      <c r="AS135" s="37">
        <v>100.19248054298592</v>
      </c>
      <c r="AT135" s="37">
        <v>100.00000000000001</v>
      </c>
      <c r="AU135" s="37">
        <v>100.00000000000001</v>
      </c>
      <c r="AV135" s="37">
        <v>100.00000000000001</v>
      </c>
      <c r="AW135" s="37">
        <v>100.00000000000001</v>
      </c>
      <c r="AX135" s="37">
        <v>100.00000000000001</v>
      </c>
      <c r="AY135" s="37">
        <v>100.00000000000001</v>
      </c>
      <c r="AZ135" s="37">
        <v>100.00000000000001</v>
      </c>
      <c r="BA135" s="37">
        <v>100.00000000000001</v>
      </c>
      <c r="BB135" s="37">
        <v>100.00000000000001</v>
      </c>
      <c r="BC135" s="37">
        <v>100.00000000000001</v>
      </c>
      <c r="BD135" s="37">
        <v>100.00000000000001</v>
      </c>
      <c r="BE135" s="37">
        <v>100.00000000000001</v>
      </c>
      <c r="BF135" s="37">
        <v>104.0832999733069</v>
      </c>
      <c r="BG135" s="37">
        <v>104.0832999733069</v>
      </c>
      <c r="BH135" s="37">
        <v>104.0832999733069</v>
      </c>
      <c r="BI135" s="37">
        <v>100.00000000000001</v>
      </c>
      <c r="BJ135" s="37">
        <v>100.00000000000001</v>
      </c>
      <c r="BK135" s="93">
        <f t="shared" si="4"/>
        <v>0</v>
      </c>
      <c r="BL135" s="93">
        <f t="shared" si="5"/>
        <v>0</v>
      </c>
    </row>
    <row r="136" spans="1:64" s="36" customFormat="1" ht="13.5">
      <c r="A136" s="3" t="s">
        <v>93</v>
      </c>
      <c r="B136" s="35">
        <v>1.0866547647260352</v>
      </c>
      <c r="C136" s="35">
        <v>486.68530408596854</v>
      </c>
      <c r="D136" s="35">
        <v>421.7939296907414</v>
      </c>
      <c r="E136" s="35">
        <v>406.3152545753479</v>
      </c>
      <c r="F136" s="35">
        <v>276.80226648857047</v>
      </c>
      <c r="G136" s="35">
        <v>231.8762441948067</v>
      </c>
      <c r="H136" s="35">
        <v>204.09383786332484</v>
      </c>
      <c r="I136" s="35">
        <v>209.04719360807394</v>
      </c>
      <c r="J136" s="35">
        <v>225.42844707980112</v>
      </c>
      <c r="K136" s="35">
        <v>192.58394721085057</v>
      </c>
      <c r="L136" s="35">
        <v>174.3074286548273</v>
      </c>
      <c r="M136" s="35">
        <v>173.78161612994296</v>
      </c>
      <c r="N136" s="35">
        <v>162.55979999076627</v>
      </c>
      <c r="O136" s="35">
        <v>157.39774937328994</v>
      </c>
      <c r="P136" s="35">
        <v>118.91593890566864</v>
      </c>
      <c r="Q136" s="35">
        <v>118.91593890566864</v>
      </c>
      <c r="R136" s="35">
        <v>118.91593890566864</v>
      </c>
      <c r="S136" s="35">
        <v>118.91593890566864</v>
      </c>
      <c r="T136" s="35">
        <v>119.35408301083791</v>
      </c>
      <c r="U136" s="35">
        <v>131.9219326273763</v>
      </c>
      <c r="V136" s="35">
        <v>131.21986768513707</v>
      </c>
      <c r="W136" s="35">
        <v>131.21986768513707</v>
      </c>
      <c r="X136" s="35">
        <v>131.21986768513707</v>
      </c>
      <c r="Y136" s="35">
        <v>99.72053322650314</v>
      </c>
      <c r="Z136" s="35">
        <v>99.72053322650314</v>
      </c>
      <c r="AA136" s="35">
        <v>99.10156672569111</v>
      </c>
      <c r="AB136" s="35">
        <v>99.10156672569111</v>
      </c>
      <c r="AC136" s="35">
        <v>98.96909008253171</v>
      </c>
      <c r="AD136" s="35">
        <v>99.02356383160851</v>
      </c>
      <c r="AE136" s="35">
        <v>99.02356383160851</v>
      </c>
      <c r="AF136" s="35">
        <v>99.45080655864626</v>
      </c>
      <c r="AG136" s="35">
        <v>99.99999999962529</v>
      </c>
      <c r="AH136" s="35">
        <v>99.99999999962529</v>
      </c>
      <c r="AI136" s="35">
        <v>100</v>
      </c>
      <c r="AJ136" s="35">
        <v>100</v>
      </c>
      <c r="AK136" s="35">
        <v>100</v>
      </c>
      <c r="AL136" s="35">
        <v>100</v>
      </c>
      <c r="AM136" s="35">
        <v>100</v>
      </c>
      <c r="AN136" s="35">
        <v>100.00000000000001</v>
      </c>
      <c r="AO136" s="35">
        <v>100.74575737554555</v>
      </c>
      <c r="AP136" s="74">
        <v>100.00000000000001</v>
      </c>
      <c r="AQ136" s="35">
        <v>100.00000000000001</v>
      </c>
      <c r="AR136" s="35">
        <v>100.00000000000001</v>
      </c>
      <c r="AS136" s="35">
        <v>100.08844256201917</v>
      </c>
      <c r="AT136" s="35">
        <v>100.00000000000001</v>
      </c>
      <c r="AU136" s="35">
        <v>85.66926507372042</v>
      </c>
      <c r="AV136" s="35">
        <v>85.66926507372042</v>
      </c>
      <c r="AW136" s="35">
        <v>85.66926507372042</v>
      </c>
      <c r="AX136" s="35">
        <v>85.66926507372042</v>
      </c>
      <c r="AY136" s="35">
        <v>85.3952895155734</v>
      </c>
      <c r="AZ136" s="35">
        <v>85.3952895155734</v>
      </c>
      <c r="BA136" s="35">
        <v>85.3952895155734</v>
      </c>
      <c r="BB136" s="35">
        <v>85.42121934890442</v>
      </c>
      <c r="BC136" s="35">
        <v>85.42121934890442</v>
      </c>
      <c r="BD136" s="35">
        <v>85.42121934890442</v>
      </c>
      <c r="BE136" s="35">
        <v>87.37838736648212</v>
      </c>
      <c r="BF136" s="35">
        <v>76.05146517291058</v>
      </c>
      <c r="BG136" s="35">
        <v>76.05146517291058</v>
      </c>
      <c r="BH136" s="35">
        <v>76.05146517291058</v>
      </c>
      <c r="BI136" s="35">
        <v>76.05146517291058</v>
      </c>
      <c r="BJ136" s="35">
        <v>76.05146517291058</v>
      </c>
      <c r="BK136" s="92">
        <f t="shared" si="4"/>
        <v>0</v>
      </c>
      <c r="BL136" s="92">
        <f t="shared" si="5"/>
        <v>-11.226663252606983</v>
      </c>
    </row>
    <row r="137" spans="1:64" ht="13.5" customHeight="1">
      <c r="A137" s="1" t="s">
        <v>93</v>
      </c>
      <c r="B137" s="37">
        <v>1.0866547647260352</v>
      </c>
      <c r="C137" s="37">
        <v>486.68530408596854</v>
      </c>
      <c r="D137" s="37">
        <v>421.7939296907414</v>
      </c>
      <c r="E137" s="37">
        <v>406.3152545753479</v>
      </c>
      <c r="F137" s="37">
        <v>276.80226648857047</v>
      </c>
      <c r="G137" s="37">
        <v>231.8762441948067</v>
      </c>
      <c r="H137" s="37">
        <v>204.09383786332484</v>
      </c>
      <c r="I137" s="37">
        <v>209.04719360807394</v>
      </c>
      <c r="J137" s="37">
        <v>225.42844707980112</v>
      </c>
      <c r="K137" s="37">
        <v>192.58394721085057</v>
      </c>
      <c r="L137" s="37">
        <v>174.3074286548273</v>
      </c>
      <c r="M137" s="37">
        <v>173.78161612994296</v>
      </c>
      <c r="N137" s="37">
        <v>162.55979999076627</v>
      </c>
      <c r="O137" s="37">
        <v>157.39774937328994</v>
      </c>
      <c r="P137" s="37">
        <v>118.91593890566864</v>
      </c>
      <c r="Q137" s="37">
        <v>118.91593890566864</v>
      </c>
      <c r="R137" s="37">
        <v>118.91593890566864</v>
      </c>
      <c r="S137" s="37">
        <v>118.91593890566864</v>
      </c>
      <c r="T137" s="37">
        <v>119.35408301083791</v>
      </c>
      <c r="U137" s="37">
        <v>131.9219326273763</v>
      </c>
      <c r="V137" s="37">
        <v>131.21986768513707</v>
      </c>
      <c r="W137" s="37">
        <v>131.21986768513707</v>
      </c>
      <c r="X137" s="37">
        <v>131.21986768513707</v>
      </c>
      <c r="Y137" s="37">
        <v>99.72053322650314</v>
      </c>
      <c r="Z137" s="37">
        <v>99.72053322650314</v>
      </c>
      <c r="AA137" s="37">
        <v>99.10156672569111</v>
      </c>
      <c r="AB137" s="37">
        <v>99.10156672569111</v>
      </c>
      <c r="AC137" s="37">
        <v>98.96909008253171</v>
      </c>
      <c r="AD137" s="37">
        <v>99.02356383160851</v>
      </c>
      <c r="AE137" s="37">
        <v>99.02356383160851</v>
      </c>
      <c r="AF137" s="37">
        <v>99.45080655864626</v>
      </c>
      <c r="AG137" s="37">
        <v>99.99999999962529</v>
      </c>
      <c r="AH137" s="37">
        <v>99.99999999962529</v>
      </c>
      <c r="AI137" s="37">
        <v>100</v>
      </c>
      <c r="AJ137" s="37">
        <v>100</v>
      </c>
      <c r="AK137" s="37">
        <v>100</v>
      </c>
      <c r="AL137" s="37">
        <v>100</v>
      </c>
      <c r="AM137" s="37">
        <v>100</v>
      </c>
      <c r="AN137" s="37">
        <v>100.00000000000001</v>
      </c>
      <c r="AO137" s="37">
        <v>100.74575737554555</v>
      </c>
      <c r="AP137" s="75">
        <v>100.00000000000001</v>
      </c>
      <c r="AQ137" s="37">
        <v>100.00000000000001</v>
      </c>
      <c r="AR137" s="37">
        <v>100.00000000000001</v>
      </c>
      <c r="AS137" s="37">
        <v>100.08844256201917</v>
      </c>
      <c r="AT137" s="37">
        <v>100.00000000000001</v>
      </c>
      <c r="AU137" s="37">
        <v>85.66926507372042</v>
      </c>
      <c r="AV137" s="37">
        <v>85.66926507372042</v>
      </c>
      <c r="AW137" s="37">
        <v>85.66926507372042</v>
      </c>
      <c r="AX137" s="37">
        <v>85.66926507372042</v>
      </c>
      <c r="AY137" s="37">
        <v>85.3952895155734</v>
      </c>
      <c r="AZ137" s="37">
        <v>85.3952895155734</v>
      </c>
      <c r="BA137" s="37">
        <v>85.3952895155734</v>
      </c>
      <c r="BB137" s="37">
        <v>85.42121934890442</v>
      </c>
      <c r="BC137" s="37">
        <v>85.42121934890442</v>
      </c>
      <c r="BD137" s="37">
        <v>85.42121934890442</v>
      </c>
      <c r="BE137" s="37">
        <v>87.37838736648212</v>
      </c>
      <c r="BF137" s="37">
        <v>76.05146517291058</v>
      </c>
      <c r="BG137" s="37">
        <v>76.05146517291058</v>
      </c>
      <c r="BH137" s="37">
        <v>76.05146517291058</v>
      </c>
      <c r="BI137" s="37">
        <v>76.05146517291058</v>
      </c>
      <c r="BJ137" s="37">
        <v>76.05146517291058</v>
      </c>
      <c r="BK137" s="93">
        <f t="shared" si="4"/>
        <v>0</v>
      </c>
      <c r="BL137" s="93">
        <f t="shared" si="5"/>
        <v>-11.226663252606983</v>
      </c>
    </row>
    <row r="138" spans="1:64" s="36" customFormat="1" ht="13.5">
      <c r="A138" s="3" t="s">
        <v>94</v>
      </c>
      <c r="B138" s="35">
        <v>1.5106122238262674</v>
      </c>
      <c r="C138" s="35">
        <v>450.66293104855487</v>
      </c>
      <c r="D138" s="35">
        <v>474.97549688289433</v>
      </c>
      <c r="E138" s="35">
        <v>467.8996982733929</v>
      </c>
      <c r="F138" s="35">
        <v>343.9452550592118</v>
      </c>
      <c r="G138" s="35">
        <v>424.8346272433569</v>
      </c>
      <c r="H138" s="35">
        <v>432.6271193489444</v>
      </c>
      <c r="I138" s="35">
        <v>438.4765079647514</v>
      </c>
      <c r="J138" s="35">
        <v>348.0676830336473</v>
      </c>
      <c r="K138" s="35">
        <v>331.57528839861527</v>
      </c>
      <c r="L138" s="35">
        <v>334.99729659435883</v>
      </c>
      <c r="M138" s="35">
        <v>247.7735345906184</v>
      </c>
      <c r="N138" s="35">
        <v>189.44118760515232</v>
      </c>
      <c r="O138" s="35">
        <v>168.47690967294173</v>
      </c>
      <c r="P138" s="35">
        <v>118.3334416390498</v>
      </c>
      <c r="Q138" s="35">
        <v>99.29036311676762</v>
      </c>
      <c r="R138" s="35">
        <v>84.18180392788982</v>
      </c>
      <c r="S138" s="35">
        <v>85.1601925458736</v>
      </c>
      <c r="T138" s="35">
        <v>86.66056521931745</v>
      </c>
      <c r="U138" s="35">
        <v>87.21213298126474</v>
      </c>
      <c r="V138" s="35">
        <v>88.5576631632316</v>
      </c>
      <c r="W138" s="35">
        <v>91.98897386963873</v>
      </c>
      <c r="X138" s="35">
        <v>92.07581980479513</v>
      </c>
      <c r="Y138" s="35">
        <v>92.76544873050092</v>
      </c>
      <c r="Z138" s="35">
        <v>93.58270215418453</v>
      </c>
      <c r="AA138" s="35">
        <v>93.62611430347391</v>
      </c>
      <c r="AB138" s="35">
        <v>93.30902894913478</v>
      </c>
      <c r="AC138" s="35">
        <v>95.80181990613265</v>
      </c>
      <c r="AD138" s="35">
        <v>95.72910948143038</v>
      </c>
      <c r="AE138" s="35">
        <v>95.77776632663459</v>
      </c>
      <c r="AF138" s="35">
        <v>97.44097128478721</v>
      </c>
      <c r="AG138" s="35">
        <v>92.82817477529184</v>
      </c>
      <c r="AH138" s="35">
        <v>94.08030950475245</v>
      </c>
      <c r="AI138" s="35">
        <v>95.88462581859271</v>
      </c>
      <c r="AJ138" s="35">
        <v>96.4303257025572</v>
      </c>
      <c r="AK138" s="35">
        <v>97.15087489255045</v>
      </c>
      <c r="AL138" s="35">
        <v>98.37329627091175</v>
      </c>
      <c r="AM138" s="35">
        <v>100</v>
      </c>
      <c r="AN138" s="35">
        <v>100.00121572454628</v>
      </c>
      <c r="AO138" s="35">
        <v>100.16918562638661</v>
      </c>
      <c r="AP138" s="74">
        <v>100.08697564036227</v>
      </c>
      <c r="AQ138" s="35">
        <v>102.84392955049158</v>
      </c>
      <c r="AR138" s="35">
        <v>106.05638054782789</v>
      </c>
      <c r="AS138" s="35">
        <v>105.54582035024971</v>
      </c>
      <c r="AT138" s="35">
        <v>106.05638054782789</v>
      </c>
      <c r="AU138" s="35">
        <v>87.15546916727803</v>
      </c>
      <c r="AV138" s="35">
        <v>86.89317483575134</v>
      </c>
      <c r="AW138" s="35">
        <v>86.51388087768414</v>
      </c>
      <c r="AX138" s="35">
        <v>86.52105371143288</v>
      </c>
      <c r="AY138" s="35">
        <v>87.1438260667068</v>
      </c>
      <c r="AZ138" s="35">
        <v>87.1521193402158</v>
      </c>
      <c r="BA138" s="35">
        <v>87.1635231610264</v>
      </c>
      <c r="BB138" s="35">
        <v>87.82853040489032</v>
      </c>
      <c r="BC138" s="35">
        <v>88.37387107236964</v>
      </c>
      <c r="BD138" s="35">
        <v>88.36194508861263</v>
      </c>
      <c r="BE138" s="35">
        <v>88.35721427818146</v>
      </c>
      <c r="BF138" s="35">
        <v>79.98776368035706</v>
      </c>
      <c r="BG138" s="35">
        <v>80.1911721409913</v>
      </c>
      <c r="BH138" s="35">
        <v>80.41372576190798</v>
      </c>
      <c r="BI138" s="35">
        <v>80.28536583499566</v>
      </c>
      <c r="BJ138" s="35">
        <v>80.34418636425951</v>
      </c>
      <c r="BK138" s="92">
        <f t="shared" si="4"/>
        <v>0.07326432239811709</v>
      </c>
      <c r="BL138" s="92">
        <f t="shared" si="5"/>
        <v>-7.139149469647705</v>
      </c>
    </row>
    <row r="139" spans="1:64" ht="13.5">
      <c r="A139" s="1" t="s">
        <v>94</v>
      </c>
      <c r="B139" s="37">
        <v>1.5106122238262674</v>
      </c>
      <c r="C139" s="37">
        <v>450.66293104855487</v>
      </c>
      <c r="D139" s="37">
        <v>474.97549688289433</v>
      </c>
      <c r="E139" s="37">
        <v>467.8996982733929</v>
      </c>
      <c r="F139" s="37">
        <v>343.9452550592118</v>
      </c>
      <c r="G139" s="37">
        <v>424.8346272433569</v>
      </c>
      <c r="H139" s="37">
        <v>432.6271193489444</v>
      </c>
      <c r="I139" s="37">
        <v>438.4765079647514</v>
      </c>
      <c r="J139" s="37">
        <v>348.0676830336473</v>
      </c>
      <c r="K139" s="37">
        <v>331.57528839861527</v>
      </c>
      <c r="L139" s="37">
        <v>334.99729659435883</v>
      </c>
      <c r="M139" s="37">
        <v>247.7735345906184</v>
      </c>
      <c r="N139" s="37">
        <v>189.44118760515232</v>
      </c>
      <c r="O139" s="37">
        <v>168.47690967294173</v>
      </c>
      <c r="P139" s="37">
        <v>118.3334416390498</v>
      </c>
      <c r="Q139" s="37">
        <v>99.29036311676762</v>
      </c>
      <c r="R139" s="37">
        <v>84.18180392788982</v>
      </c>
      <c r="S139" s="37">
        <v>85.1601925458736</v>
      </c>
      <c r="T139" s="37">
        <v>86.66056521931745</v>
      </c>
      <c r="U139" s="37">
        <v>87.21213298126474</v>
      </c>
      <c r="V139" s="37">
        <v>88.5576631632316</v>
      </c>
      <c r="W139" s="37">
        <v>91.98897386963873</v>
      </c>
      <c r="X139" s="37">
        <v>92.07581980479513</v>
      </c>
      <c r="Y139" s="37">
        <v>92.76544873050092</v>
      </c>
      <c r="Z139" s="37">
        <v>93.58270215418453</v>
      </c>
      <c r="AA139" s="37">
        <v>93.62611430347391</v>
      </c>
      <c r="AB139" s="37">
        <v>93.30902894913478</v>
      </c>
      <c r="AC139" s="37">
        <v>95.80181990613265</v>
      </c>
      <c r="AD139" s="37">
        <v>95.72910948143038</v>
      </c>
      <c r="AE139" s="37">
        <v>95.77776632663459</v>
      </c>
      <c r="AF139" s="37">
        <v>97.44097128478721</v>
      </c>
      <c r="AG139" s="37">
        <v>92.82817477529184</v>
      </c>
      <c r="AH139" s="37">
        <v>94.08030950475245</v>
      </c>
      <c r="AI139" s="37">
        <v>95.88462581859271</v>
      </c>
      <c r="AJ139" s="37">
        <v>96.4303257025572</v>
      </c>
      <c r="AK139" s="37">
        <v>97.15087489255045</v>
      </c>
      <c r="AL139" s="37">
        <v>98.37329627091175</v>
      </c>
      <c r="AM139" s="37">
        <v>100</v>
      </c>
      <c r="AN139" s="37">
        <v>100.00121572454628</v>
      </c>
      <c r="AO139" s="37">
        <v>100.16918562638661</v>
      </c>
      <c r="AP139" s="75">
        <v>100.08697564036227</v>
      </c>
      <c r="AQ139" s="37">
        <v>102.84392955049158</v>
      </c>
      <c r="AR139" s="37">
        <v>106.05638054782789</v>
      </c>
      <c r="AS139" s="37">
        <v>105.54582035024971</v>
      </c>
      <c r="AT139" s="37">
        <v>106.05638054782789</v>
      </c>
      <c r="AU139" s="37">
        <v>87.15546916727803</v>
      </c>
      <c r="AV139" s="37">
        <v>86.89317483575134</v>
      </c>
      <c r="AW139" s="37">
        <v>86.51388087768414</v>
      </c>
      <c r="AX139" s="37">
        <v>86.52105371143288</v>
      </c>
      <c r="AY139" s="37">
        <v>87.1438260667068</v>
      </c>
      <c r="AZ139" s="37">
        <v>87.1521193402158</v>
      </c>
      <c r="BA139" s="37">
        <v>87.1635231610264</v>
      </c>
      <c r="BB139" s="37">
        <v>87.82853040489032</v>
      </c>
      <c r="BC139" s="37">
        <v>88.37387107236964</v>
      </c>
      <c r="BD139" s="37">
        <v>88.36194508861263</v>
      </c>
      <c r="BE139" s="37">
        <v>88.35721427818146</v>
      </c>
      <c r="BF139" s="37">
        <v>79.98776368035706</v>
      </c>
      <c r="BG139" s="37">
        <v>80.1911721409913</v>
      </c>
      <c r="BH139" s="37">
        <v>80.41372576190798</v>
      </c>
      <c r="BI139" s="37">
        <v>80.28536583499566</v>
      </c>
      <c r="BJ139" s="37">
        <v>80.34418636425951</v>
      </c>
      <c r="BK139" s="93">
        <f t="shared" si="4"/>
        <v>0.07326432239811709</v>
      </c>
      <c r="BL139" s="93">
        <f t="shared" si="5"/>
        <v>-7.139149469647705</v>
      </c>
    </row>
    <row r="140" spans="1:64" ht="13.5" customHeight="1">
      <c r="A140" s="3" t="s">
        <v>108</v>
      </c>
      <c r="B140" s="35">
        <v>99.99999999999997</v>
      </c>
      <c r="C140" s="35">
        <v>83.031746618498</v>
      </c>
      <c r="D140" s="35">
        <v>82.39916215113425</v>
      </c>
      <c r="E140" s="35">
        <v>81.15511433727832</v>
      </c>
      <c r="F140" s="35">
        <v>68.68876379607843</v>
      </c>
      <c r="G140" s="35">
        <v>80.73222695981798</v>
      </c>
      <c r="H140" s="35">
        <v>78.84870108888776</v>
      </c>
      <c r="I140" s="35">
        <v>80.50686374874354</v>
      </c>
      <c r="J140" s="35">
        <v>79.81499590769526</v>
      </c>
      <c r="K140" s="35">
        <v>72.36376604999019</v>
      </c>
      <c r="L140" s="35">
        <v>70.94599592242871</v>
      </c>
      <c r="M140" s="35">
        <v>69.88307940539055</v>
      </c>
      <c r="N140" s="35">
        <v>69.73765642898492</v>
      </c>
      <c r="O140" s="35">
        <v>69.37971620029137</v>
      </c>
      <c r="P140" s="35">
        <v>69.48994870094374</v>
      </c>
      <c r="Q140" s="35">
        <v>68.77297046523897</v>
      </c>
      <c r="R140" s="35">
        <v>67.87620394405477</v>
      </c>
      <c r="S140" s="35">
        <v>67.7643798098511</v>
      </c>
      <c r="T140" s="35">
        <v>69.00350870415211</v>
      </c>
      <c r="U140" s="35">
        <v>70.84799025221213</v>
      </c>
      <c r="V140" s="35">
        <v>71.9884365252473</v>
      </c>
      <c r="W140" s="35">
        <v>71.94234972344083</v>
      </c>
      <c r="X140" s="35">
        <v>72.37226966860985</v>
      </c>
      <c r="Y140" s="35">
        <v>72.54739348501045</v>
      </c>
      <c r="Z140" s="35">
        <v>73.89575133030858</v>
      </c>
      <c r="AA140" s="35">
        <v>76.96967893643485</v>
      </c>
      <c r="AB140" s="35">
        <v>76.97445523514465</v>
      </c>
      <c r="AC140" s="35">
        <v>77.38360007780089</v>
      </c>
      <c r="AD140" s="35">
        <v>78.18021803730323</v>
      </c>
      <c r="AE140" s="35">
        <v>79.36691553914973</v>
      </c>
      <c r="AF140" s="35">
        <v>80.22375101680102</v>
      </c>
      <c r="AG140" s="35">
        <v>80.86420403696216</v>
      </c>
      <c r="AH140" s="35">
        <v>82.03636928794742</v>
      </c>
      <c r="AI140" s="35">
        <v>83.3234339794704</v>
      </c>
      <c r="AJ140" s="35">
        <v>84.65071420390201</v>
      </c>
      <c r="AK140" s="35">
        <v>89.28302129815638</v>
      </c>
      <c r="AL140" s="35">
        <v>91.96591446219314</v>
      </c>
      <c r="AM140" s="35">
        <v>100</v>
      </c>
      <c r="AN140" s="35">
        <v>103.69831893798055</v>
      </c>
      <c r="AO140" s="35">
        <v>105.34783348319831</v>
      </c>
      <c r="AP140" s="74">
        <v>104.57085506534457</v>
      </c>
      <c r="AQ140" s="35">
        <v>107.70093435125683</v>
      </c>
      <c r="AR140" s="37">
        <v>109.02763882862664</v>
      </c>
      <c r="AS140" s="37">
        <v>109.54327993445357</v>
      </c>
      <c r="AT140" s="37">
        <v>109.1280672137937</v>
      </c>
      <c r="AU140" s="35">
        <v>104.13239376390003</v>
      </c>
      <c r="AV140" s="35">
        <v>103.65613347599562</v>
      </c>
      <c r="AW140" s="35">
        <v>103.45204473704105</v>
      </c>
      <c r="AX140" s="35">
        <v>103.25690364047722</v>
      </c>
      <c r="AY140" s="35">
        <v>102.6844265461287</v>
      </c>
      <c r="AZ140" s="35">
        <v>102.80391993979534</v>
      </c>
      <c r="BA140" s="35">
        <v>102.80770137788102</v>
      </c>
      <c r="BB140" s="35">
        <v>103.06012730003592</v>
      </c>
      <c r="BC140" s="35">
        <v>103.89669450979403</v>
      </c>
      <c r="BD140" s="35">
        <v>104.78562767344147</v>
      </c>
      <c r="BE140" s="35">
        <v>106.26648833990079</v>
      </c>
      <c r="BF140" s="35">
        <v>105.98017902476224</v>
      </c>
      <c r="BG140" s="35">
        <v>105.7859567533492</v>
      </c>
      <c r="BH140" s="35">
        <v>105.96253019265957</v>
      </c>
      <c r="BI140" s="35">
        <v>106.75976006356467</v>
      </c>
      <c r="BJ140" s="35">
        <v>106.85435620587737</v>
      </c>
      <c r="BK140" s="92">
        <f t="shared" si="4"/>
        <v>0.08860655199708845</v>
      </c>
      <c r="BL140" s="92">
        <f t="shared" si="5"/>
        <v>3.4839826089748414</v>
      </c>
    </row>
    <row r="141" spans="1:64" ht="13.5">
      <c r="A141" s="29" t="s">
        <v>109</v>
      </c>
      <c r="B141" s="35">
        <v>31.304130770747996</v>
      </c>
      <c r="C141" s="35">
        <v>67.54417817546414</v>
      </c>
      <c r="D141" s="35">
        <v>68.16779293519583</v>
      </c>
      <c r="E141" s="35">
        <v>70.62407752265928</v>
      </c>
      <c r="F141" s="35">
        <v>55.8856395363367</v>
      </c>
      <c r="G141" s="35">
        <v>77.08584151625647</v>
      </c>
      <c r="H141" s="35">
        <v>76.60920277975205</v>
      </c>
      <c r="I141" s="35">
        <v>81.04918921655509</v>
      </c>
      <c r="J141" s="35">
        <v>81.07728920281528</v>
      </c>
      <c r="K141" s="35">
        <v>72.13567284266678</v>
      </c>
      <c r="L141" s="35">
        <v>65.98435202277857</v>
      </c>
      <c r="M141" s="35">
        <v>70.42440298745086</v>
      </c>
      <c r="N141" s="35">
        <v>68.53307126660413</v>
      </c>
      <c r="O141" s="35">
        <v>61.280136237344266</v>
      </c>
      <c r="P141" s="35">
        <v>65.05963494271921</v>
      </c>
      <c r="Q141" s="35">
        <v>62.58589675194031</v>
      </c>
      <c r="R141" s="35">
        <v>62.01729616481256</v>
      </c>
      <c r="S141" s="35">
        <v>61.9292226679278</v>
      </c>
      <c r="T141" s="35">
        <v>64.13065062941907</v>
      </c>
      <c r="U141" s="35">
        <v>66.23411880968983</v>
      </c>
      <c r="V141" s="35">
        <v>67.33809702393293</v>
      </c>
      <c r="W141" s="35">
        <v>68.30721741204336</v>
      </c>
      <c r="X141" s="35">
        <v>68.32965590822334</v>
      </c>
      <c r="Y141" s="35">
        <v>68.26365387295058</v>
      </c>
      <c r="Z141" s="35">
        <v>68.34012394092943</v>
      </c>
      <c r="AA141" s="35">
        <v>69.81506630781578</v>
      </c>
      <c r="AB141" s="35">
        <v>69.43398240868561</v>
      </c>
      <c r="AC141" s="35">
        <v>69.53427184988091</v>
      </c>
      <c r="AD141" s="35">
        <v>70.69931498924063</v>
      </c>
      <c r="AE141" s="35">
        <v>72.47961354284125</v>
      </c>
      <c r="AF141" s="35">
        <v>74.20403840460021</v>
      </c>
      <c r="AG141" s="35">
        <v>74.91374131348495</v>
      </c>
      <c r="AH141" s="35">
        <v>76.0298324592657</v>
      </c>
      <c r="AI141" s="35">
        <v>77.75243752537301</v>
      </c>
      <c r="AJ141" s="35">
        <v>79.55139817786598</v>
      </c>
      <c r="AK141" s="35">
        <v>82.92264792645808</v>
      </c>
      <c r="AL141" s="35">
        <v>87.73545235203264</v>
      </c>
      <c r="AM141" s="35">
        <f>AM4</f>
        <v>100</v>
      </c>
      <c r="AN141" s="35">
        <f>AN4</f>
        <v>108.20005559167286</v>
      </c>
      <c r="AO141" s="35">
        <f>AO4</f>
        <v>111.16122068764219</v>
      </c>
      <c r="AP141" s="74">
        <f>AP4</f>
        <v>106.22549357929648</v>
      </c>
      <c r="AQ141" s="35">
        <f>AQ4</f>
        <v>108.20585228826491</v>
      </c>
      <c r="AR141" s="35">
        <v>108.26229975536506</v>
      </c>
      <c r="AS141" s="35">
        <v>109.6833783757953</v>
      </c>
      <c r="AT141" s="35">
        <f aca="true" t="shared" si="6" ref="AT141:AY141">AT4</f>
        <v>108.39211477277155</v>
      </c>
      <c r="AU141" s="35">
        <f t="shared" si="6"/>
        <v>102.28002137432213</v>
      </c>
      <c r="AV141" s="35">
        <f t="shared" si="6"/>
        <v>101.24230230423441</v>
      </c>
      <c r="AW141" s="35">
        <f t="shared" si="6"/>
        <v>100.93195316424115</v>
      </c>
      <c r="AX141" s="35">
        <f t="shared" si="6"/>
        <v>100.59237088391971</v>
      </c>
      <c r="AY141" s="35">
        <f t="shared" si="6"/>
        <v>100.4543345795588</v>
      </c>
      <c r="AZ141" s="35">
        <v>100.28006353522703</v>
      </c>
      <c r="BA141" s="35">
        <f>BA4</f>
        <v>100.24850185326086</v>
      </c>
      <c r="BB141" s="35">
        <v>100.59433631934611</v>
      </c>
      <c r="BC141" s="35">
        <v>101.65240885676508</v>
      </c>
      <c r="BD141" s="35">
        <f aca="true" t="shared" si="7" ref="BD141:BI141">BD4</f>
        <v>102.00835642235114</v>
      </c>
      <c r="BE141" s="35">
        <f t="shared" si="7"/>
        <v>104.30980192771524</v>
      </c>
      <c r="BF141" s="35">
        <f t="shared" si="7"/>
        <v>105.67968811366006</v>
      </c>
      <c r="BG141" s="35">
        <f t="shared" si="7"/>
        <v>104.91263897734153</v>
      </c>
      <c r="BH141" s="35">
        <f t="shared" si="7"/>
        <v>105.05827526214318</v>
      </c>
      <c r="BI141" s="35">
        <f t="shared" si="7"/>
        <v>104.74711186814432</v>
      </c>
      <c r="BJ141" s="35">
        <f>BJ4</f>
        <v>104.88127320805512</v>
      </c>
      <c r="BK141" s="92">
        <f t="shared" si="4"/>
        <v>0.12808118287756542</v>
      </c>
      <c r="BL141" s="92">
        <f t="shared" si="5"/>
        <v>4.263645728247781</v>
      </c>
    </row>
    <row r="142" spans="1:64" ht="13.5">
      <c r="A142" s="29" t="s">
        <v>127</v>
      </c>
      <c r="B142" s="35">
        <f>B140-B141</f>
        <v>68.69586922925197</v>
      </c>
      <c r="C142" s="35">
        <v>92.71985743744565</v>
      </c>
      <c r="D142" s="35">
        <v>91.30146870600126</v>
      </c>
      <c r="E142" s="35">
        <v>87.74271083918995</v>
      </c>
      <c r="F142" s="35">
        <v>76.6976444098023</v>
      </c>
      <c r="G142" s="35">
        <v>83.01319097271386</v>
      </c>
      <c r="H142" s="35">
        <v>80.24959935626632</v>
      </c>
      <c r="I142" s="35">
        <v>80.16761687139018</v>
      </c>
      <c r="J142" s="35">
        <v>79.02537955351299</v>
      </c>
      <c r="K142" s="35">
        <v>72.5064477290237</v>
      </c>
      <c r="L142" s="35">
        <v>74.04970817530901</v>
      </c>
      <c r="M142" s="35">
        <v>69.54445924876622</v>
      </c>
      <c r="N142" s="35">
        <v>70.49117397351944</v>
      </c>
      <c r="O142" s="35">
        <v>74.44633647426048</v>
      </c>
      <c r="P142" s="35">
        <v>72.26129210518826</v>
      </c>
      <c r="Q142" s="35">
        <v>72.64323944903136</v>
      </c>
      <c r="R142" s="35">
        <v>71.5411916438395</v>
      </c>
      <c r="S142" s="35">
        <v>71.41451050950617</v>
      </c>
      <c r="T142" s="35">
        <v>72.05168177319523</v>
      </c>
      <c r="U142" s="35">
        <v>73.73415653479859</v>
      </c>
      <c r="V142" s="35">
        <v>74.8974150779605</v>
      </c>
      <c r="W142" s="35">
        <v>74.2162744395054</v>
      </c>
      <c r="X142" s="35">
        <v>74.90109078426038</v>
      </c>
      <c r="Y142" s="35">
        <v>75.22704873456118</v>
      </c>
      <c r="Z142" s="35">
        <v>77.37102467712599</v>
      </c>
      <c r="AA142" s="35">
        <v>81.44518329127636</v>
      </c>
      <c r="AB142" s="35">
        <v>81.6913310080396</v>
      </c>
      <c r="AC142" s="35">
        <v>82.29367760262933</v>
      </c>
      <c r="AD142" s="35">
        <v>82.85983046465189</v>
      </c>
      <c r="AE142" s="35">
        <v>83.67520610323812</v>
      </c>
      <c r="AF142" s="35">
        <v>83.9893287509514</v>
      </c>
      <c r="AG142" s="35">
        <v>84.58646311856734</v>
      </c>
      <c r="AH142" s="35">
        <v>85.79370502779581</v>
      </c>
      <c r="AI142" s="35">
        <v>86.80832130815473</v>
      </c>
      <c r="AJ142" s="35">
        <v>87.84054603210573</v>
      </c>
      <c r="AK142" s="35">
        <v>93.26169634334164</v>
      </c>
      <c r="AL142" s="35">
        <v>94.61224244384795</v>
      </c>
      <c r="AM142" s="35">
        <f>(AM140*$B$140-AM141*$B$141)/$B$142</f>
        <v>100</v>
      </c>
      <c r="AN142" s="35">
        <f>(AN140*$B$140-AN141*$B$141)/$B$142</f>
        <v>101.64691534583201</v>
      </c>
      <c r="AO142" s="35">
        <f>(AO140*$B$140-AO141*$B$141)/$B$142</f>
        <v>102.69872174896012</v>
      </c>
      <c r="AP142" s="74">
        <f>(AP140*$B$140-AP141*$B$141)/$B$142</f>
        <v>103.81685018848353</v>
      </c>
      <c r="AQ142" s="35">
        <f>(AQ140*$B$140-AQ141*$B$141)/$B$142</f>
        <v>107.47084748714207</v>
      </c>
      <c r="AR142" s="35">
        <v>109.37639741778416</v>
      </c>
      <c r="AS142" s="35">
        <v>109.47943825113629</v>
      </c>
      <c r="AT142" s="35">
        <f aca="true" t="shared" si="8" ref="AT142:AY142">(AT140*$B$140-AT141*$B$141)/$B$142</f>
        <v>109.46343456139834</v>
      </c>
      <c r="AU142" s="35">
        <f t="shared" si="8"/>
        <v>104.97650430751884</v>
      </c>
      <c r="AV142" s="35">
        <f t="shared" si="8"/>
        <v>104.75609607210389</v>
      </c>
      <c r="AW142" s="35">
        <f t="shared" si="8"/>
        <v>104.60042930563743</v>
      </c>
      <c r="AX142" s="35">
        <f t="shared" si="8"/>
        <v>104.47110884364395</v>
      </c>
      <c r="AY142" s="35">
        <f t="shared" si="8"/>
        <v>103.70066072928353</v>
      </c>
      <c r="AZ142" s="35">
        <v>103.95402011061542</v>
      </c>
      <c r="BA142" s="35">
        <f>(BA140*$B$140-BA141*$B$141)/$B$142</f>
        <v>103.97390711173368</v>
      </c>
      <c r="BB142" s="35">
        <v>104.18376754476809</v>
      </c>
      <c r="BC142" s="35">
        <v>104.9193966366843</v>
      </c>
      <c r="BD142" s="35">
        <f aca="true" t="shared" si="9" ref="BD142:BI142">(BD140*$B$140-BD141*$B$141)/$B$142</f>
        <v>106.05120686190524</v>
      </c>
      <c r="BE142" s="35">
        <f t="shared" si="9"/>
        <v>107.15813390770036</v>
      </c>
      <c r="BF142" s="35">
        <f t="shared" si="9"/>
        <v>106.11711020973891</v>
      </c>
      <c r="BG142" s="35">
        <f t="shared" si="9"/>
        <v>106.18392033065439</v>
      </c>
      <c r="BH142" s="35">
        <f t="shared" si="9"/>
        <v>106.3745915714961</v>
      </c>
      <c r="BI142" s="35">
        <f t="shared" si="9"/>
        <v>107.67690694607506</v>
      </c>
      <c r="BJ142" s="35">
        <f>(BJ140*$B$140-BJ141*$B$141)/$B$142</f>
        <v>107.75347356007</v>
      </c>
      <c r="BK142" s="92">
        <f t="shared" si="4"/>
        <v>0.07110773903758627</v>
      </c>
      <c r="BL142" s="92">
        <f t="shared" si="5"/>
        <v>3.141887506275623</v>
      </c>
    </row>
    <row r="143" spans="1:64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35"/>
      <c r="BL143" s="35"/>
    </row>
    <row r="144" spans="60:64" ht="13.5">
      <c r="BH144" s="97"/>
      <c r="BK144" s="78"/>
      <c r="BL144" s="78"/>
    </row>
    <row r="145" spans="2:64" ht="12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79"/>
      <c r="BL145" s="79"/>
    </row>
    <row r="146" spans="2:64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80"/>
      <c r="BL146" s="80"/>
    </row>
    <row r="147" spans="2:64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7"/>
      <c r="BL147" s="37"/>
    </row>
    <row r="148" spans="2:64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7"/>
      <c r="BL148" s="37"/>
    </row>
    <row r="149" spans="2:64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7"/>
      <c r="BL149" s="37"/>
    </row>
    <row r="150" spans="2:64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7"/>
      <c r="BL150" s="37"/>
    </row>
    <row r="151" spans="2:64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7"/>
      <c r="BL151" s="37"/>
    </row>
    <row r="152" spans="2:64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7"/>
      <c r="BL152" s="37"/>
    </row>
    <row r="153" spans="2:64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5"/>
      <c r="BL153" s="35"/>
    </row>
    <row r="154" spans="2:64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7"/>
      <c r="BL154" s="37"/>
    </row>
    <row r="155" spans="2:64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7"/>
      <c r="BL155" s="37"/>
    </row>
    <row r="156" spans="2:64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5"/>
      <c r="BL156" s="35"/>
    </row>
    <row r="157" spans="2:64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5"/>
      <c r="BL157" s="35"/>
    </row>
    <row r="158" spans="2:64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7"/>
      <c r="BL158" s="37"/>
    </row>
    <row r="159" spans="2:64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7"/>
      <c r="BL159" s="37"/>
    </row>
    <row r="160" spans="2:64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7"/>
      <c r="BL160" s="37"/>
    </row>
    <row r="161" spans="2:64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5"/>
      <c r="BL161" s="35"/>
    </row>
    <row r="162" spans="2:64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7"/>
      <c r="BL162" s="37"/>
    </row>
    <row r="163" spans="2:64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5"/>
      <c r="BL163" s="35"/>
    </row>
    <row r="164" spans="2:64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55"/>
      <c r="BL164" s="55"/>
    </row>
    <row r="165" spans="2:64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7"/>
      <c r="BL165" s="37"/>
    </row>
    <row r="166" spans="2:64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7"/>
      <c r="BL166" s="37"/>
    </row>
    <row r="167" spans="2:64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7"/>
      <c r="BL167" s="37"/>
    </row>
    <row r="168" spans="2:64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7"/>
      <c r="BL168" s="37"/>
    </row>
    <row r="169" spans="2:64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7"/>
      <c r="BL169" s="37"/>
    </row>
    <row r="170" spans="2:64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5"/>
      <c r="BL170" s="35"/>
    </row>
    <row r="171" spans="2:64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7"/>
      <c r="BL171" s="37"/>
    </row>
    <row r="172" spans="2:64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7"/>
      <c r="BL172" s="37"/>
    </row>
    <row r="173" spans="2:64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5"/>
      <c r="BL173" s="35"/>
    </row>
    <row r="174" spans="2:64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5"/>
      <c r="BL174" s="35"/>
    </row>
    <row r="175" spans="2:64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7"/>
      <c r="BL175" s="37"/>
    </row>
    <row r="176" spans="47:64" ht="13.5"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5"/>
      <c r="BL176" s="35"/>
    </row>
    <row r="177" spans="47:64" ht="13.5"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7"/>
      <c r="BL177" s="37"/>
    </row>
    <row r="178" spans="47:64" ht="13.5"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5"/>
      <c r="BL178" s="35"/>
    </row>
    <row r="179" spans="47:64" ht="13.5"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7"/>
      <c r="BL179" s="37"/>
    </row>
    <row r="180" spans="47:62" ht="12"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</row>
    <row r="181" spans="47:62" ht="12"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</row>
  </sheetData>
  <sheetProtection/>
  <mergeCells count="3">
    <mergeCell ref="B2:B3"/>
    <mergeCell ref="BK2:BK3"/>
    <mergeCell ref="BL2:BL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194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174</v>
      </c>
    </row>
    <row r="4" spans="1:3" s="25" customFormat="1" ht="12.75">
      <c r="A4" s="51"/>
      <c r="B4" s="56"/>
      <c r="C4" s="52"/>
    </row>
    <row r="6" spans="2:6" ht="12.75">
      <c r="B6" s="26"/>
      <c r="C6" s="28"/>
      <c r="E6" s="28"/>
      <c r="F6" s="59"/>
    </row>
    <row r="7" spans="1:6" ht="12.75">
      <c r="A7" s="5">
        <v>2020</v>
      </c>
      <c r="B7" s="26" t="s">
        <v>144</v>
      </c>
      <c r="C7" s="28">
        <v>-0.8593898815976075</v>
      </c>
      <c r="E7" s="28"/>
      <c r="F7" s="59"/>
    </row>
    <row r="8" spans="2:6" ht="12.75">
      <c r="B8" s="26" t="s">
        <v>129</v>
      </c>
      <c r="C8" s="28">
        <v>-9.33562643581702</v>
      </c>
      <c r="E8" s="28"/>
      <c r="F8" s="59"/>
    </row>
    <row r="9" spans="2:6" ht="12.75">
      <c r="B9" s="26" t="s">
        <v>132</v>
      </c>
      <c r="C9" s="28">
        <v>-1.9592265645517273</v>
      </c>
      <c r="E9" s="28"/>
      <c r="F9" s="59"/>
    </row>
    <row r="10" spans="2:6" ht="12.75">
      <c r="B10" s="26" t="s">
        <v>136</v>
      </c>
      <c r="C10" s="28">
        <v>-1.4982050829201796</v>
      </c>
      <c r="E10" s="28"/>
      <c r="F10" s="59"/>
    </row>
    <row r="11" spans="2:6" ht="12.75">
      <c r="B11" s="26" t="s">
        <v>137</v>
      </c>
      <c r="C11" s="28">
        <v>-0.2080946885039623</v>
      </c>
      <c r="E11" s="28"/>
      <c r="F11" s="59"/>
    </row>
    <row r="12" spans="2:6" ht="12.75">
      <c r="B12" s="26" t="s">
        <v>138</v>
      </c>
      <c r="C12" s="28">
        <v>-0.513266787303138</v>
      </c>
      <c r="E12" s="28"/>
      <c r="F12" s="59"/>
    </row>
    <row r="13" spans="2:6" ht="12.75">
      <c r="B13" s="26" t="s">
        <v>139</v>
      </c>
      <c r="C13" s="28">
        <v>0.15888289357388885</v>
      </c>
      <c r="E13" s="28"/>
      <c r="F13" s="59"/>
    </row>
    <row r="14" spans="2:6" ht="12.75">
      <c r="B14" s="26" t="s">
        <v>140</v>
      </c>
      <c r="C14" s="28">
        <v>-1.031772578780192</v>
      </c>
      <c r="E14" s="28"/>
      <c r="F14" s="59"/>
    </row>
    <row r="15" spans="2:6" ht="12.75">
      <c r="B15" s="26" t="s">
        <v>141</v>
      </c>
      <c r="C15" s="28">
        <v>-1.3</v>
      </c>
      <c r="E15" s="28"/>
      <c r="F15" s="59"/>
    </row>
    <row r="16" spans="2:6" ht="12.75">
      <c r="B16" s="26" t="s">
        <v>142</v>
      </c>
      <c r="C16" s="8">
        <v>-0.16474718341031291</v>
      </c>
      <c r="E16" s="28"/>
      <c r="F16" s="59"/>
    </row>
    <row r="17" spans="2:6" ht="12.75">
      <c r="B17" s="26" t="s">
        <v>143</v>
      </c>
      <c r="C17" s="8">
        <v>1.8285844241149078</v>
      </c>
      <c r="E17" s="28"/>
      <c r="F17" s="59"/>
    </row>
    <row r="18" spans="2:6" ht="12.75">
      <c r="B18" s="26" t="s">
        <v>124</v>
      </c>
      <c r="C18" s="28">
        <v>1.828030168919284</v>
      </c>
      <c r="E18" s="28"/>
      <c r="F18" s="59"/>
    </row>
    <row r="19" spans="2:6" ht="12.75">
      <c r="B19" s="26"/>
      <c r="C19" s="28"/>
      <c r="E19" s="28"/>
      <c r="F19" s="59"/>
    </row>
    <row r="20" spans="1:6" ht="12.75">
      <c r="A20" s="5">
        <v>2021</v>
      </c>
      <c r="B20" s="26" t="s">
        <v>175</v>
      </c>
      <c r="C20" s="28">
        <v>2.452892595426448</v>
      </c>
      <c r="E20" s="28"/>
      <c r="F20" s="59"/>
    </row>
    <row r="21" spans="2:6" ht="12.75">
      <c r="B21" s="26" t="s">
        <v>129</v>
      </c>
      <c r="C21" s="8">
        <v>-0.06401972876616924</v>
      </c>
      <c r="E21" s="28"/>
      <c r="F21" s="59"/>
    </row>
    <row r="22" spans="2:6" ht="12.75">
      <c r="B22" s="26" t="s">
        <v>132</v>
      </c>
      <c r="C22" s="28">
        <v>0.5975895238641726</v>
      </c>
      <c r="E22" s="28"/>
      <c r="F22" s="59"/>
    </row>
    <row r="23" spans="2:6" ht="12.75">
      <c r="B23" s="26" t="s">
        <v>136</v>
      </c>
      <c r="C23" s="28">
        <v>0.24197640505472862</v>
      </c>
      <c r="E23" s="28"/>
      <c r="F23" s="59"/>
    </row>
    <row r="24" spans="2:6" ht="12.75">
      <c r="B24" s="26" t="s">
        <v>137</v>
      </c>
      <c r="C24" s="28">
        <v>1.8585889589220415</v>
      </c>
      <c r="E24" s="28"/>
      <c r="F24" s="59"/>
    </row>
    <row r="25" spans="2:6" ht="12.75">
      <c r="B25" s="26" t="s">
        <v>138</v>
      </c>
      <c r="C25" s="28">
        <v>4.159816431645751</v>
      </c>
      <c r="E25" s="28"/>
      <c r="F25" s="59"/>
    </row>
    <row r="26" spans="2:6" ht="12.75">
      <c r="B26" s="26" t="s">
        <v>139</v>
      </c>
      <c r="C26" s="28">
        <v>0.006205428911471245</v>
      </c>
      <c r="E26" s="28"/>
      <c r="F26" s="59"/>
    </row>
    <row r="27" spans="2:6" ht="12.75">
      <c r="B27" s="26" t="s">
        <v>140</v>
      </c>
      <c r="C27" s="8">
        <v>0.5315332747810544</v>
      </c>
      <c r="E27" s="28"/>
      <c r="F27" s="59"/>
    </row>
    <row r="28" spans="2:6" ht="12.75">
      <c r="B28" s="26" t="s">
        <v>141</v>
      </c>
      <c r="C28" s="8">
        <v>1.0294402931647397</v>
      </c>
      <c r="E28" s="28"/>
      <c r="F28" s="59"/>
    </row>
    <row r="29" spans="2:6" ht="12.75">
      <c r="B29" s="26" t="s">
        <v>142</v>
      </c>
      <c r="C29" s="8">
        <v>1.5178999645156637</v>
      </c>
      <c r="E29" s="28"/>
      <c r="F29" s="59"/>
    </row>
    <row r="30" spans="2:6" ht="12.75">
      <c r="B30" s="26" t="s">
        <v>143</v>
      </c>
      <c r="C30" s="28">
        <v>1.0795877247221881</v>
      </c>
      <c r="E30" s="28"/>
      <c r="F30" s="59"/>
    </row>
    <row r="31" spans="2:6" ht="12.75">
      <c r="B31" s="26" t="s">
        <v>124</v>
      </c>
      <c r="C31" s="28">
        <v>0.7983334262530661</v>
      </c>
      <c r="E31" s="28"/>
      <c r="F31" s="59"/>
    </row>
    <row r="32" spans="2:6" ht="12.75">
      <c r="B32" s="26"/>
      <c r="C32" s="28"/>
      <c r="E32" s="28"/>
      <c r="F32" s="59"/>
    </row>
    <row r="33" spans="1:6" ht="12.75">
      <c r="A33" s="5">
        <v>2022</v>
      </c>
      <c r="B33" s="26" t="s">
        <v>175</v>
      </c>
      <c r="C33" s="8">
        <v>1.449547751004232</v>
      </c>
      <c r="E33" s="28"/>
      <c r="F33" s="59"/>
    </row>
    <row r="34" spans="2:6" ht="12.75">
      <c r="B34" s="26" t="s">
        <v>129</v>
      </c>
      <c r="C34" s="8">
        <v>1.5688952384099082</v>
      </c>
      <c r="E34" s="28"/>
      <c r="F34" s="59"/>
    </row>
    <row r="35" spans="2:6" ht="12.75">
      <c r="B35" s="26" t="s">
        <v>132</v>
      </c>
      <c r="C35" s="8">
        <v>1.5929254965159316</v>
      </c>
      <c r="E35" s="28"/>
      <c r="F35" s="59"/>
    </row>
    <row r="36" spans="2:6" ht="12.75">
      <c r="B36" s="26" t="s">
        <v>136</v>
      </c>
      <c r="C36" s="8">
        <v>5.4722599068642666</v>
      </c>
      <c r="E36" s="28"/>
      <c r="F36" s="59"/>
    </row>
    <row r="37" spans="2:6" ht="12.75">
      <c r="B37" s="26" t="s">
        <v>137</v>
      </c>
      <c r="C37" s="8">
        <v>3.0049309768285752</v>
      </c>
      <c r="E37" s="28"/>
      <c r="F37" s="59"/>
    </row>
    <row r="38" spans="2:6" ht="12.75">
      <c r="B38" s="26" t="s">
        <v>138</v>
      </c>
      <c r="C38" s="8">
        <v>8.735938292778727</v>
      </c>
      <c r="E38" s="28"/>
      <c r="F38" s="59"/>
    </row>
    <row r="39" spans="2:6" ht="12.75">
      <c r="B39" s="26" t="s">
        <v>139</v>
      </c>
      <c r="C39" s="8">
        <v>3.698318937980531</v>
      </c>
      <c r="E39" s="28"/>
      <c r="F39" s="59"/>
    </row>
    <row r="40" spans="2:6" ht="12.75">
      <c r="B40" s="26" t="s">
        <v>140</v>
      </c>
      <c r="C40" s="8">
        <v>1.590685907072725</v>
      </c>
      <c r="E40" s="28"/>
      <c r="F40" s="59"/>
    </row>
    <row r="41" spans="2:6" ht="12.75">
      <c r="B41" s="26" t="s">
        <v>141</v>
      </c>
      <c r="C41" s="8">
        <v>-0.7375362094918358</v>
      </c>
      <c r="E41" s="28"/>
      <c r="F41" s="59"/>
    </row>
    <row r="42" spans="2:6" ht="12.75">
      <c r="B42" s="26" t="s">
        <v>142</v>
      </c>
      <c r="C42" s="8">
        <v>3</v>
      </c>
      <c r="E42" s="28"/>
      <c r="F42" s="59"/>
    </row>
    <row r="43" spans="2:6" ht="12.75">
      <c r="B43" s="26" t="s">
        <v>143</v>
      </c>
      <c r="C43" s="8">
        <v>1.16211217991345</v>
      </c>
      <c r="E43" s="28"/>
      <c r="F43" s="59"/>
    </row>
    <row r="44" spans="2:6" ht="12.75">
      <c r="B44" s="26" t="s">
        <v>124</v>
      </c>
      <c r="C44" s="28">
        <v>0.8</v>
      </c>
      <c r="E44" s="28"/>
      <c r="F44" s="59"/>
    </row>
    <row r="45" spans="2:6" ht="12.75">
      <c r="B45" s="26"/>
      <c r="C45" s="28"/>
      <c r="E45" s="28"/>
      <c r="F45" s="59"/>
    </row>
    <row r="46" spans="1:6" ht="12.75">
      <c r="A46" s="5">
        <v>2023</v>
      </c>
      <c r="B46" s="26" t="s">
        <v>125</v>
      </c>
      <c r="C46" s="28">
        <v>-0.379039883513002</v>
      </c>
      <c r="E46" s="28"/>
      <c r="F46" s="59"/>
    </row>
    <row r="47" spans="2:6" ht="12.75">
      <c r="B47" s="26" t="s">
        <v>129</v>
      </c>
      <c r="C47" s="28">
        <v>-4.577808053822309</v>
      </c>
      <c r="E47" s="28"/>
      <c r="F47" s="59"/>
    </row>
    <row r="48" spans="2:6" ht="12.75">
      <c r="B48" s="26" t="s">
        <v>132</v>
      </c>
      <c r="C48" s="28">
        <v>-0.45736035703187383</v>
      </c>
      <c r="E48" s="28"/>
      <c r="F48" s="59"/>
    </row>
    <row r="49" spans="2:6" ht="12.75">
      <c r="B49" s="26" t="s">
        <v>136</v>
      </c>
      <c r="C49" s="28">
        <v>-0.2</v>
      </c>
      <c r="E49" s="28"/>
      <c r="F49" s="59"/>
    </row>
    <row r="50" spans="2:6" ht="12.75">
      <c r="B50" s="26" t="s">
        <v>137</v>
      </c>
      <c r="C50" s="28">
        <v>-0.1575254429123163</v>
      </c>
      <c r="E50" s="28"/>
      <c r="F50" s="59"/>
    </row>
    <row r="51" spans="2:6" ht="12.75">
      <c r="B51" s="26" t="s">
        <v>138</v>
      </c>
      <c r="C51" s="28">
        <v>-0.554420163848377</v>
      </c>
      <c r="E51" s="28"/>
      <c r="F51" s="59"/>
    </row>
    <row r="52" spans="2:6" ht="12.75">
      <c r="B52" s="26" t="s">
        <v>139</v>
      </c>
      <c r="C52" s="28">
        <v>0.11636953887349932</v>
      </c>
      <c r="E52" s="28"/>
      <c r="F52" s="59"/>
    </row>
    <row r="53" spans="2:6" ht="12.75">
      <c r="B53" s="26" t="s">
        <v>140</v>
      </c>
      <c r="C53" s="28">
        <v>0.0036783014576684536</v>
      </c>
      <c r="E53" s="28"/>
      <c r="F53" s="59"/>
    </row>
    <row r="54" spans="2:6" ht="12.75">
      <c r="B54" s="26" t="s">
        <v>141</v>
      </c>
      <c r="C54" s="28">
        <v>0.24553211361771332</v>
      </c>
      <c r="E54" s="28"/>
      <c r="F54" s="59"/>
    </row>
    <row r="55" spans="2:6" ht="12.75">
      <c r="B55" s="26" t="s">
        <v>142</v>
      </c>
      <c r="C55" s="28">
        <v>0.8117273204239552</v>
      </c>
      <c r="E55" s="28"/>
      <c r="F55" s="59"/>
    </row>
    <row r="56" spans="2:6" ht="12.75">
      <c r="B56" s="26" t="s">
        <v>143</v>
      </c>
      <c r="C56" s="28">
        <v>0.9</v>
      </c>
      <c r="E56" s="28"/>
      <c r="F56" s="59"/>
    </row>
    <row r="57" spans="2:6" ht="12.75">
      <c r="B57" s="26" t="s">
        <v>124</v>
      </c>
      <c r="C57" s="28">
        <v>1.4132287980125824</v>
      </c>
      <c r="E57" s="28"/>
      <c r="F57" s="59"/>
    </row>
    <row r="58" spans="2:6" ht="12.75">
      <c r="B58" s="26"/>
      <c r="C58" s="28"/>
      <c r="E58" s="28"/>
      <c r="F58" s="59"/>
    </row>
    <row r="59" spans="1:6" ht="12.75">
      <c r="A59" s="5">
        <v>2024</v>
      </c>
      <c r="B59" s="26" t="s">
        <v>125</v>
      </c>
      <c r="C59" s="28">
        <v>-0.2694257800472</v>
      </c>
      <c r="E59" s="28"/>
      <c r="F59" s="59"/>
    </row>
    <row r="60" spans="2:6" ht="12.75">
      <c r="B60" s="26" t="s">
        <v>129</v>
      </c>
      <c r="C60" s="28">
        <v>-0.18326282631365132</v>
      </c>
      <c r="E60" s="28"/>
      <c r="F60" s="59"/>
    </row>
    <row r="61" spans="2:6" ht="12.75">
      <c r="B61" s="26" t="s">
        <v>132</v>
      </c>
      <c r="C61" s="28">
        <v>0.16691576531474084</v>
      </c>
      <c r="E61" s="28"/>
      <c r="F61" s="59"/>
    </row>
    <row r="62" spans="2:6" ht="12.75">
      <c r="B62" s="26" t="s">
        <v>136</v>
      </c>
      <c r="C62" s="28">
        <v>0.7523696059876812</v>
      </c>
      <c r="E62" s="28"/>
      <c r="F62" s="59"/>
    </row>
    <row r="63" spans="2:6" ht="12.75">
      <c r="B63" s="26" t="s">
        <v>137</v>
      </c>
      <c r="C63" s="28">
        <v>0.08860655199708845</v>
      </c>
      <c r="E63" s="28"/>
      <c r="F63" s="59"/>
    </row>
    <row r="64" spans="2:6" ht="12.75">
      <c r="B64" s="26"/>
      <c r="C64" s="28"/>
      <c r="E64" s="28"/>
      <c r="F64" s="59"/>
    </row>
    <row r="65" spans="1:6" ht="12.75">
      <c r="A65" s="5" t="s">
        <v>182</v>
      </c>
      <c r="B65" s="26"/>
      <c r="C65" s="28">
        <f>AVERAGE(C59:C63)</f>
        <v>0.11104066338773184</v>
      </c>
      <c r="E65" s="28"/>
      <c r="F65" s="59"/>
    </row>
    <row r="66" spans="2:6" ht="12.75">
      <c r="B66" s="26"/>
      <c r="C66" s="28"/>
      <c r="E66" s="28"/>
      <c r="F66" s="59"/>
    </row>
    <row r="67" spans="1:4" ht="11.25">
      <c r="A67" s="5" t="s">
        <v>178</v>
      </c>
      <c r="C67" s="8">
        <f>AVERAGE(C46:C57)</f>
        <v>-0.2363014857285383</v>
      </c>
      <c r="D67" s="59"/>
    </row>
    <row r="68" ht="11.25">
      <c r="D68" s="59"/>
    </row>
    <row r="69" spans="1:4" ht="11.25">
      <c r="A69" s="5" t="s">
        <v>179</v>
      </c>
      <c r="C69" s="8">
        <f>AVERAGE(C33:C44)</f>
        <v>2.6115065398230426</v>
      </c>
      <c r="D69" s="59"/>
    </row>
    <row r="70" ht="11.25">
      <c r="D70" s="59"/>
    </row>
    <row r="71" spans="1:3" ht="11.25">
      <c r="A71" s="5" t="s">
        <v>176</v>
      </c>
      <c r="C71" s="8">
        <f>AVERAGE(C20:C31)</f>
        <v>1.184153691541263</v>
      </c>
    </row>
    <row r="72" ht="11.25">
      <c r="C72" s="70"/>
    </row>
    <row r="73" ht="11.25">
      <c r="C73" s="70"/>
    </row>
  </sheetData>
  <sheetProtection/>
  <printOptions/>
  <pageMargins left="0.7" right="0.7" top="0.75" bottom="0.75" header="0.3" footer="0.3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57421875" style="7" customWidth="1"/>
    <col min="5" max="5" width="8.421875" style="7" customWidth="1"/>
    <col min="6" max="7" width="9.140625" style="7" customWidth="1"/>
    <col min="8" max="8" width="8.8515625" style="7" customWidth="1"/>
    <col min="9" max="9" width="9.421875" style="7" customWidth="1"/>
    <col min="10" max="10" width="8.8515625" style="7" customWidth="1"/>
    <col min="11" max="11" width="8.7109375" style="7" customWidth="1"/>
    <col min="12" max="12" width="9.28125" style="7" customWidth="1"/>
    <col min="13" max="13" width="9.8515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195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183</v>
      </c>
      <c r="D3" s="18" t="s">
        <v>184</v>
      </c>
      <c r="E3" s="18" t="s">
        <v>185</v>
      </c>
      <c r="F3" s="18" t="s">
        <v>186</v>
      </c>
      <c r="G3" s="18" t="s">
        <v>187</v>
      </c>
      <c r="H3" s="18" t="s">
        <v>188</v>
      </c>
      <c r="I3" s="18" t="s">
        <v>189</v>
      </c>
      <c r="J3" s="18" t="s">
        <v>190</v>
      </c>
      <c r="K3" s="18" t="s">
        <v>191</v>
      </c>
      <c r="L3" s="18" t="s">
        <v>192</v>
      </c>
      <c r="M3" s="18" t="s">
        <v>193</v>
      </c>
    </row>
    <row r="4" spans="1:13" s="25" customFormat="1" ht="13.5">
      <c r="A4" s="20" t="s">
        <v>123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ht="12.75">
      <c r="B5" s="26"/>
    </row>
    <row r="6" spans="1:13" ht="12.75">
      <c r="A6" s="5">
        <v>2019</v>
      </c>
      <c r="B6" s="26" t="s">
        <v>138</v>
      </c>
      <c r="C6" s="7">
        <v>76.6691836578876</v>
      </c>
      <c r="D6" s="7">
        <v>72.8032872964805</v>
      </c>
      <c r="E6" s="7">
        <v>74.0868080165629</v>
      </c>
      <c r="F6" s="7">
        <v>81.5939150303961</v>
      </c>
      <c r="G6" s="7">
        <v>87.2660888350952</v>
      </c>
      <c r="H6" s="7">
        <v>78.7472989589054</v>
      </c>
      <c r="I6" s="7">
        <v>80.85715154287189</v>
      </c>
      <c r="J6" s="7">
        <v>91.30606951614149</v>
      </c>
      <c r="K6" s="7">
        <v>82.31737526821979</v>
      </c>
      <c r="L6" s="7">
        <v>91.5888805053756</v>
      </c>
      <c r="M6" s="100">
        <v>83.031746618498</v>
      </c>
    </row>
    <row r="7" spans="2:13" ht="12.75">
      <c r="B7" s="26" t="s">
        <v>139</v>
      </c>
      <c r="C7" s="7">
        <v>77.59595982556455</v>
      </c>
      <c r="D7" s="7">
        <v>74.79606477028607</v>
      </c>
      <c r="E7" s="7">
        <v>71.58278065870574</v>
      </c>
      <c r="F7" s="7">
        <v>78.8976515944893</v>
      </c>
      <c r="G7" s="7">
        <v>89.53572197772652</v>
      </c>
      <c r="H7" s="7">
        <v>79.16479763449202</v>
      </c>
      <c r="I7" s="7">
        <v>80.06843742284293</v>
      </c>
      <c r="J7" s="7">
        <v>91.08183040411946</v>
      </c>
      <c r="K7" s="7">
        <v>82.44251760642896</v>
      </c>
      <c r="L7" s="7">
        <v>88.27492308151692</v>
      </c>
      <c r="M7" s="100">
        <v>82.39916215113425</v>
      </c>
    </row>
    <row r="8" spans="2:13" ht="12.75">
      <c r="B8" s="26" t="s">
        <v>140</v>
      </c>
      <c r="C8" s="7">
        <v>77.37864813642958</v>
      </c>
      <c r="D8" s="7">
        <v>75.55308765645287</v>
      </c>
      <c r="E8" s="7">
        <v>73.23940374819522</v>
      </c>
      <c r="F8" s="7">
        <v>78.52052722016221</v>
      </c>
      <c r="G8" s="7">
        <v>89.83705833784018</v>
      </c>
      <c r="H8" s="7">
        <v>77.03333969095162</v>
      </c>
      <c r="I8" s="7">
        <v>78.4070931240376</v>
      </c>
      <c r="J8" s="7">
        <v>88.49119892174986</v>
      </c>
      <c r="K8" s="7">
        <v>79.15766261629044</v>
      </c>
      <c r="L8" s="7">
        <v>85.4190555792435</v>
      </c>
      <c r="M8" s="100">
        <v>81.15511433727832</v>
      </c>
    </row>
    <row r="9" spans="2:13" ht="12.75">
      <c r="B9" s="26" t="s">
        <v>141</v>
      </c>
      <c r="C9" s="7">
        <v>63.864654993924525</v>
      </c>
      <c r="D9" s="7">
        <v>64.70263880251026</v>
      </c>
      <c r="E9" s="7">
        <v>65.19282411678931</v>
      </c>
      <c r="F9" s="7">
        <v>76.50179437067402</v>
      </c>
      <c r="G9" s="7">
        <v>71.01260220193751</v>
      </c>
      <c r="H9" s="7">
        <v>73.16043888589925</v>
      </c>
      <c r="I9" s="7">
        <v>75.85324219325041</v>
      </c>
      <c r="J9" s="7">
        <v>74.58734163544062</v>
      </c>
      <c r="K9" s="7">
        <v>69.21395579930272</v>
      </c>
      <c r="L9" s="7">
        <v>64.72280287042128</v>
      </c>
      <c r="M9" s="100">
        <v>68.68876379607843</v>
      </c>
    </row>
    <row r="10" spans="2:13" ht="12.75">
      <c r="B10" s="26" t="s">
        <v>142</v>
      </c>
      <c r="C10" s="7">
        <v>71.90918505766804</v>
      </c>
      <c r="D10" s="7">
        <v>76.20868097250575</v>
      </c>
      <c r="E10" s="7">
        <v>79.47144558090726</v>
      </c>
      <c r="F10" s="7">
        <v>91.54091370949423</v>
      </c>
      <c r="G10" s="7">
        <v>86.88866123052512</v>
      </c>
      <c r="H10" s="7">
        <v>86.60302107664624</v>
      </c>
      <c r="I10" s="7">
        <v>86.77754284201603</v>
      </c>
      <c r="J10" s="7">
        <v>87.19897004890096</v>
      </c>
      <c r="K10" s="7">
        <v>81.59360254678154</v>
      </c>
      <c r="L10" s="7">
        <v>75.05404259945716</v>
      </c>
      <c r="M10" s="100">
        <v>80.73222695981798</v>
      </c>
    </row>
    <row r="11" spans="2:13" ht="12.75">
      <c r="B11" s="26" t="s">
        <v>143</v>
      </c>
      <c r="C11" s="7">
        <v>71.90471274802667</v>
      </c>
      <c r="D11" s="7">
        <v>75.10432944332061</v>
      </c>
      <c r="E11" s="7">
        <v>77.6674104626063</v>
      </c>
      <c r="F11" s="7">
        <v>88.77247892966929</v>
      </c>
      <c r="G11" s="7">
        <v>85.88598890471762</v>
      </c>
      <c r="H11" s="7">
        <v>83.65594709768793</v>
      </c>
      <c r="I11" s="7">
        <v>83.42610493699719</v>
      </c>
      <c r="J11" s="7">
        <v>86.02364509077965</v>
      </c>
      <c r="K11" s="7">
        <v>80.035710583088</v>
      </c>
      <c r="L11" s="7">
        <v>71.89681085767516</v>
      </c>
      <c r="M11" s="100">
        <v>78.84870108888776</v>
      </c>
    </row>
    <row r="12" spans="2:13" ht="12.75">
      <c r="B12" s="26" t="s">
        <v>124</v>
      </c>
      <c r="C12" s="7">
        <v>75.71546439620109</v>
      </c>
      <c r="D12" s="7">
        <v>76.3018963641023</v>
      </c>
      <c r="E12" s="7">
        <v>80.41568292240007</v>
      </c>
      <c r="F12" s="7">
        <v>89.71798335615195</v>
      </c>
      <c r="G12" s="7">
        <v>84.92346318624779</v>
      </c>
      <c r="H12" s="7">
        <v>86.2387521713793</v>
      </c>
      <c r="I12" s="7">
        <v>86.2901629564451</v>
      </c>
      <c r="J12" s="7">
        <v>87.81841955914307</v>
      </c>
      <c r="K12" s="7">
        <v>82.23741298965149</v>
      </c>
      <c r="L12" s="7">
        <v>73.04813778523967</v>
      </c>
      <c r="M12" s="100">
        <v>80.50686374874354</v>
      </c>
    </row>
    <row r="13" spans="2:13" ht="12.75">
      <c r="B13" s="26"/>
      <c r="M13" s="100"/>
    </row>
    <row r="14" spans="1:13" ht="12.75">
      <c r="A14" s="5">
        <v>2020</v>
      </c>
      <c r="B14" s="26" t="s">
        <v>125</v>
      </c>
      <c r="C14" s="7">
        <v>75.86247984116568</v>
      </c>
      <c r="D14" s="7">
        <v>77.31338134886137</v>
      </c>
      <c r="E14" s="7">
        <v>78.90586301770097</v>
      </c>
      <c r="F14" s="7">
        <v>86.4543208555541</v>
      </c>
      <c r="G14" s="7">
        <v>84.90232859338765</v>
      </c>
      <c r="H14" s="7">
        <v>85.5623111960297</v>
      </c>
      <c r="I14" s="7">
        <v>83.13021753362939</v>
      </c>
      <c r="J14" s="7">
        <v>88.28942726409045</v>
      </c>
      <c r="K14" s="7">
        <v>80.94495030684351</v>
      </c>
      <c r="L14" s="7">
        <v>72.45859166007929</v>
      </c>
      <c r="M14" s="100">
        <v>79.81499590769526</v>
      </c>
    </row>
    <row r="15" spans="2:13" ht="12.75">
      <c r="B15" s="26" t="s">
        <v>129</v>
      </c>
      <c r="C15" s="7">
        <v>70.47850700889896</v>
      </c>
      <c r="D15" s="7">
        <v>71.64751311077559</v>
      </c>
      <c r="E15" s="7">
        <v>72.04992408865672</v>
      </c>
      <c r="F15" s="7">
        <v>79.92128084568242</v>
      </c>
      <c r="G15" s="7">
        <v>75.81661393665036</v>
      </c>
      <c r="H15" s="7">
        <v>74.50640895502684</v>
      </c>
      <c r="I15" s="7">
        <v>75.26759478513326</v>
      </c>
      <c r="J15" s="7">
        <v>79.80840220906566</v>
      </c>
      <c r="K15" s="7">
        <v>73.66971210336405</v>
      </c>
      <c r="L15" s="7">
        <v>64.20547914257536</v>
      </c>
      <c r="M15" s="100">
        <v>72.36376604999019</v>
      </c>
    </row>
    <row r="16" spans="2:13" ht="12.75">
      <c r="B16" s="26" t="s">
        <v>132</v>
      </c>
      <c r="C16" s="7">
        <v>69.78129614374092</v>
      </c>
      <c r="D16" s="7">
        <v>67.62302510923682</v>
      </c>
      <c r="E16" s="7">
        <v>75.95260720832262</v>
      </c>
      <c r="F16" s="7">
        <v>82.05359960234665</v>
      </c>
      <c r="G16" s="7">
        <v>69.23684073522745</v>
      </c>
      <c r="H16" s="7">
        <v>76.79793346601019</v>
      </c>
      <c r="I16" s="7">
        <v>75.43927206151247</v>
      </c>
      <c r="J16" s="7">
        <v>74.29415556733485</v>
      </c>
      <c r="K16" s="7">
        <v>73.89113540392445</v>
      </c>
      <c r="L16" s="7">
        <v>62.71563294810968</v>
      </c>
      <c r="M16" s="100">
        <v>70.94599592242871</v>
      </c>
    </row>
    <row r="17" spans="2:13" ht="12.75">
      <c r="B17" s="26" t="s">
        <v>136</v>
      </c>
      <c r="C17" s="7">
        <v>66.1793126483925</v>
      </c>
      <c r="D17" s="7">
        <v>67.56461364873324</v>
      </c>
      <c r="E17" s="7">
        <v>75.49957935511489</v>
      </c>
      <c r="F17" s="7">
        <v>80.03542573475345</v>
      </c>
      <c r="G17" s="7">
        <v>68.89832613303017</v>
      </c>
      <c r="H17" s="7">
        <v>75.88962132696518</v>
      </c>
      <c r="I17" s="7">
        <v>75.32976645584668</v>
      </c>
      <c r="J17" s="7">
        <v>74.08016527059895</v>
      </c>
      <c r="K17" s="7">
        <v>77.3985306974339</v>
      </c>
      <c r="L17" s="7">
        <v>59.31306485337494</v>
      </c>
      <c r="M17" s="100">
        <v>69.88307940539055</v>
      </c>
    </row>
    <row r="18" spans="2:13" ht="12.75">
      <c r="B18" s="26" t="s">
        <v>137</v>
      </c>
      <c r="C18" s="7">
        <v>67.65730308837031</v>
      </c>
      <c r="D18" s="7">
        <v>68.74683916619855</v>
      </c>
      <c r="E18" s="7">
        <v>73.92721721039332</v>
      </c>
      <c r="F18" s="7">
        <v>80.45291232582451</v>
      </c>
      <c r="G18" s="7">
        <v>70.45287809793388</v>
      </c>
      <c r="H18" s="7">
        <v>75.08304698908705</v>
      </c>
      <c r="I18" s="7">
        <v>73.72133500007871</v>
      </c>
      <c r="J18" s="7">
        <v>74.87439934729544</v>
      </c>
      <c r="K18" s="7">
        <v>75.96997054555435</v>
      </c>
      <c r="L18" s="7">
        <v>57.836978351084944</v>
      </c>
      <c r="M18" s="100">
        <v>69.73765642898492</v>
      </c>
    </row>
    <row r="19" spans="2:13" ht="12.75">
      <c r="B19" s="26" t="s">
        <v>138</v>
      </c>
      <c r="C19" s="7">
        <v>64.84067230178326</v>
      </c>
      <c r="D19" s="7">
        <v>68.68475329953338</v>
      </c>
      <c r="E19" s="7">
        <v>76.51021664482741</v>
      </c>
      <c r="F19" s="7">
        <v>79.89222823657448</v>
      </c>
      <c r="G19" s="7">
        <v>65.44315684872396</v>
      </c>
      <c r="H19" s="7">
        <v>74.93031497308374</v>
      </c>
      <c r="I19" s="7">
        <v>74.28412096466032</v>
      </c>
      <c r="J19" s="7">
        <v>72.1192664581222</v>
      </c>
      <c r="K19" s="7">
        <v>72.78164677129958</v>
      </c>
      <c r="L19" s="7">
        <v>61.825326171606356</v>
      </c>
      <c r="M19" s="100">
        <v>69.37971620029137</v>
      </c>
    </row>
    <row r="20" spans="2:13" ht="12.75">
      <c r="B20" s="26" t="s">
        <v>139</v>
      </c>
      <c r="C20" s="7">
        <v>62.77901219841008</v>
      </c>
      <c r="D20" s="7">
        <v>68.59236226630848</v>
      </c>
      <c r="E20" s="7">
        <v>76.14846489203386</v>
      </c>
      <c r="F20" s="7">
        <v>79.03301577830928</v>
      </c>
      <c r="G20" s="7">
        <v>66.34921471124181</v>
      </c>
      <c r="H20" s="7">
        <v>73.01652041145914</v>
      </c>
      <c r="I20" s="7">
        <v>73.88883949455459</v>
      </c>
      <c r="J20" s="7">
        <v>74.61225448751519</v>
      </c>
      <c r="K20" s="7">
        <v>75.00861246521052</v>
      </c>
      <c r="L20" s="7">
        <v>61.7459720123684</v>
      </c>
      <c r="M20" s="100">
        <v>69.48994870094374</v>
      </c>
    </row>
    <row r="21" spans="2:13" ht="12.75">
      <c r="B21" s="26" t="s">
        <v>140</v>
      </c>
      <c r="C21" s="7">
        <v>65.73089260048265</v>
      </c>
      <c r="D21" s="7">
        <v>67.68105371588557</v>
      </c>
      <c r="E21" s="7">
        <v>76.22997408325337</v>
      </c>
      <c r="F21" s="7">
        <v>78.47198430836666</v>
      </c>
      <c r="G21" s="7">
        <v>65.11950259298632</v>
      </c>
      <c r="H21" s="7">
        <v>71.42507947605054</v>
      </c>
      <c r="I21" s="7">
        <v>72.87321218338765</v>
      </c>
      <c r="J21" s="7">
        <v>73.64907784036663</v>
      </c>
      <c r="K21" s="7">
        <v>72.28918667829026</v>
      </c>
      <c r="L21" s="7">
        <v>60.63278952767256</v>
      </c>
      <c r="M21" s="100">
        <v>68.77297046523897</v>
      </c>
    </row>
    <row r="22" spans="2:13" ht="12.75">
      <c r="B22" s="26" t="s">
        <v>141</v>
      </c>
      <c r="C22" s="7">
        <v>63.821981892396536</v>
      </c>
      <c r="D22" s="7">
        <v>67.3195913037052</v>
      </c>
      <c r="E22" s="7">
        <v>76.04467490047632</v>
      </c>
      <c r="F22" s="7">
        <v>76.32492854295889</v>
      </c>
      <c r="G22" s="7">
        <v>65.72463166072164</v>
      </c>
      <c r="H22" s="7">
        <v>72.9932292585002</v>
      </c>
      <c r="I22" s="7">
        <v>71.88557428689244</v>
      </c>
      <c r="J22" s="7">
        <v>73.55168033228694</v>
      </c>
      <c r="K22" s="7">
        <v>71.53780469621924</v>
      </c>
      <c r="L22" s="7">
        <v>58.7958638299269</v>
      </c>
      <c r="M22" s="100">
        <v>67.87620394405477</v>
      </c>
    </row>
    <row r="23" spans="2:13" ht="12.75">
      <c r="B23" s="26" t="s">
        <v>142</v>
      </c>
      <c r="C23" s="7">
        <v>64.92388180978027</v>
      </c>
      <c r="D23" s="7">
        <v>65.91652303697828</v>
      </c>
      <c r="E23" s="7">
        <v>74.91718637576305</v>
      </c>
      <c r="F23" s="7">
        <v>76.51553036323868</v>
      </c>
      <c r="G23" s="7">
        <v>65.92790716813766</v>
      </c>
      <c r="H23" s="7">
        <v>72.74087537039406</v>
      </c>
      <c r="I23" s="7">
        <v>71.75915761481791</v>
      </c>
      <c r="J23" s="7">
        <v>73.05389009767254</v>
      </c>
      <c r="K23" s="7">
        <v>71.71117960752859</v>
      </c>
      <c r="L23" s="7">
        <v>58.90961890126469</v>
      </c>
      <c r="M23" s="100">
        <v>67.7643798098511</v>
      </c>
    </row>
    <row r="24" spans="2:13" ht="12.75">
      <c r="B24" s="26" t="s">
        <v>143</v>
      </c>
      <c r="C24" s="7">
        <v>65.57307322219042</v>
      </c>
      <c r="D24" s="7">
        <v>67.67148716362756</v>
      </c>
      <c r="E24" s="7">
        <v>76.34190531725676</v>
      </c>
      <c r="F24" s="7">
        <v>77.95960668568078</v>
      </c>
      <c r="G24" s="7">
        <v>67.43470035864435</v>
      </c>
      <c r="H24" s="7">
        <v>74.22941605562994</v>
      </c>
      <c r="I24" s="7">
        <v>72.9592759946676</v>
      </c>
      <c r="J24" s="7">
        <v>74.60687375704941</v>
      </c>
      <c r="K24" s="7">
        <v>72.62039656446433</v>
      </c>
      <c r="L24" s="7">
        <v>59.88922775057002</v>
      </c>
      <c r="M24" s="100">
        <v>69.00350870415211</v>
      </c>
    </row>
    <row r="25" spans="2:13" ht="12.75">
      <c r="B25" s="26" t="s">
        <v>124</v>
      </c>
      <c r="C25" s="7">
        <v>67.46643757376401</v>
      </c>
      <c r="D25" s="7">
        <v>70.67065635801008</v>
      </c>
      <c r="E25" s="7">
        <v>77.65356606748806</v>
      </c>
      <c r="F25" s="7">
        <v>79.75081841418456</v>
      </c>
      <c r="G25" s="7">
        <v>69.29761401235292</v>
      </c>
      <c r="H25" s="7">
        <v>72.82992841085172</v>
      </c>
      <c r="I25" s="7">
        <v>74.1218002607636</v>
      </c>
      <c r="J25" s="7">
        <v>74.36215767269064</v>
      </c>
      <c r="K25" s="7">
        <v>73.46640186594455</v>
      </c>
      <c r="L25" s="7">
        <v>63.38631893694019</v>
      </c>
      <c r="M25" s="100">
        <v>70.84799025221213</v>
      </c>
    </row>
    <row r="26" spans="2:13" ht="12.75">
      <c r="B26" s="26"/>
      <c r="M26" s="100"/>
    </row>
    <row r="27" spans="1:13" ht="12.75">
      <c r="A27" s="5">
        <v>2021</v>
      </c>
      <c r="B27" s="26" t="s">
        <v>125</v>
      </c>
      <c r="C27" s="7">
        <v>67.89477331590567</v>
      </c>
      <c r="D27" s="7">
        <v>72.10724926969367</v>
      </c>
      <c r="E27" s="7">
        <v>78.28084074406651</v>
      </c>
      <c r="F27" s="7">
        <v>80.646725970735</v>
      </c>
      <c r="G27" s="7">
        <v>70.04426253313456</v>
      </c>
      <c r="H27" s="7">
        <v>75.14859500232801</v>
      </c>
      <c r="I27" s="7">
        <v>75.79343000286501</v>
      </c>
      <c r="J27" s="7">
        <v>75.83429832701576</v>
      </c>
      <c r="K27" s="7">
        <v>74.4230546687456</v>
      </c>
      <c r="L27" s="7">
        <v>64.73520131232749</v>
      </c>
      <c r="M27" s="100">
        <v>71.9884365252473</v>
      </c>
    </row>
    <row r="28" spans="2:13" ht="12.75">
      <c r="B28" s="26" t="s">
        <v>129</v>
      </c>
      <c r="C28" s="7">
        <v>67.46709550991024</v>
      </c>
      <c r="D28" s="7">
        <v>72.55108199809388</v>
      </c>
      <c r="E28" s="7">
        <v>78.39427128625955</v>
      </c>
      <c r="F28" s="7">
        <v>80.30246163177378</v>
      </c>
      <c r="G28" s="7">
        <v>70.74867525600934</v>
      </c>
      <c r="H28" s="7">
        <v>75.17840738921768</v>
      </c>
      <c r="I28" s="7">
        <v>75.76309938922951</v>
      </c>
      <c r="J28" s="7">
        <v>75.69217301055778</v>
      </c>
      <c r="K28" s="7">
        <v>73.95609645917521</v>
      </c>
      <c r="L28" s="7">
        <v>64.61353690413891</v>
      </c>
      <c r="M28" s="100">
        <v>71.94234972344083</v>
      </c>
    </row>
    <row r="29" spans="2:13" ht="12.75">
      <c r="B29" s="26" t="s">
        <v>132</v>
      </c>
      <c r="C29" s="7">
        <v>67.82245318971333</v>
      </c>
      <c r="D29" s="7">
        <v>73.13103963743909</v>
      </c>
      <c r="E29" s="7">
        <v>78.44509032227249</v>
      </c>
      <c r="F29" s="7">
        <v>80.38304879174139</v>
      </c>
      <c r="G29" s="7">
        <v>70.80253195357848</v>
      </c>
      <c r="H29" s="7">
        <v>75.3280459109214</v>
      </c>
      <c r="I29" s="7">
        <v>77.8111066491786</v>
      </c>
      <c r="J29" s="7">
        <v>76.04274278948249</v>
      </c>
      <c r="K29" s="7">
        <v>74.48897761988248</v>
      </c>
      <c r="L29" s="7">
        <v>65.07866318166343</v>
      </c>
      <c r="M29" s="100">
        <v>72.37226966860985</v>
      </c>
    </row>
    <row r="30" spans="2:13" ht="12.75">
      <c r="B30" s="26" t="s">
        <v>136</v>
      </c>
      <c r="C30" s="7">
        <v>68.91449981350864</v>
      </c>
      <c r="D30" s="7">
        <v>73.4222431041483</v>
      </c>
      <c r="E30" s="7">
        <v>78.60993249235509</v>
      </c>
      <c r="F30" s="7">
        <v>80.57130404507399</v>
      </c>
      <c r="G30" s="7">
        <v>71.18055982449768</v>
      </c>
      <c r="H30" s="7">
        <v>75.5959081318053</v>
      </c>
      <c r="I30" s="7">
        <v>76.36808566141934</v>
      </c>
      <c r="J30" s="7">
        <v>75.950203794354</v>
      </c>
      <c r="K30" s="7">
        <v>74.23646018601922</v>
      </c>
      <c r="L30" s="7">
        <v>65.34131170181229</v>
      </c>
      <c r="M30" s="100">
        <v>72.54739348501045</v>
      </c>
    </row>
    <row r="31" spans="2:13" ht="12.75">
      <c r="B31" s="26" t="s">
        <v>137</v>
      </c>
      <c r="C31" s="7">
        <v>70.97839469254998</v>
      </c>
      <c r="D31" s="7">
        <v>74.54655502281709</v>
      </c>
      <c r="E31" s="7">
        <v>79.58274195716527</v>
      </c>
      <c r="F31" s="7">
        <v>81.53580527320078</v>
      </c>
      <c r="G31" s="7">
        <v>72.49355825022282</v>
      </c>
      <c r="H31" s="7">
        <v>76.98645562684919</v>
      </c>
      <c r="I31" s="7">
        <v>76.03575767735057</v>
      </c>
      <c r="J31" s="7">
        <v>76.91700529125895</v>
      </c>
      <c r="K31" s="7">
        <v>75.22746695562803</v>
      </c>
      <c r="L31" s="7">
        <v>67.4794307073563</v>
      </c>
      <c r="M31" s="100">
        <v>73.89575133030858</v>
      </c>
    </row>
    <row r="32" spans="2:13" ht="12.75">
      <c r="B32" s="26" t="s">
        <v>138</v>
      </c>
      <c r="C32" s="7">
        <v>76.2535455314787</v>
      </c>
      <c r="D32" s="7">
        <v>76.8434610125032</v>
      </c>
      <c r="E32" s="7">
        <v>82.19019574463675</v>
      </c>
      <c r="F32" s="7">
        <v>83.60074227392982</v>
      </c>
      <c r="G32" s="7">
        <v>75.33075130524142</v>
      </c>
      <c r="H32" s="7">
        <v>78.75236974608083</v>
      </c>
      <c r="I32" s="7">
        <v>78.06891319552626</v>
      </c>
      <c r="J32" s="7">
        <v>80.40742311919912</v>
      </c>
      <c r="K32" s="7">
        <v>77.67858444275184</v>
      </c>
      <c r="L32" s="7">
        <v>71.22754173698897</v>
      </c>
      <c r="M32" s="100">
        <v>76.96967893643485</v>
      </c>
    </row>
    <row r="33" spans="2:13" ht="12.75">
      <c r="B33" s="26" t="s">
        <v>139</v>
      </c>
      <c r="C33" s="7">
        <v>76.24695890653966</v>
      </c>
      <c r="D33" s="7">
        <v>76.94158124995356</v>
      </c>
      <c r="E33" s="7">
        <v>82.4936621254926</v>
      </c>
      <c r="F33" s="7">
        <v>83.48618477303212</v>
      </c>
      <c r="G33" s="7">
        <v>75.92661244501762</v>
      </c>
      <c r="H33" s="7">
        <v>78.9833033630238</v>
      </c>
      <c r="I33" s="7">
        <v>77.98109986618397</v>
      </c>
      <c r="J33" s="7">
        <v>79.68129640041312</v>
      </c>
      <c r="K33" s="7">
        <v>77.7008811593352</v>
      </c>
      <c r="L33" s="7">
        <v>71.18564902042203</v>
      </c>
      <c r="M33" s="100">
        <v>76.97445523514465</v>
      </c>
    </row>
    <row r="34" spans="2:13" ht="12.75">
      <c r="B34" s="26" t="s">
        <v>140</v>
      </c>
      <c r="C34" s="7">
        <v>76.50120880592154</v>
      </c>
      <c r="D34" s="7">
        <v>77.3443667601627</v>
      </c>
      <c r="E34" s="7">
        <v>82.69841451587062</v>
      </c>
      <c r="F34" s="7">
        <v>83.58088362001503</v>
      </c>
      <c r="G34" s="7">
        <v>76.65484534425565</v>
      </c>
      <c r="H34" s="7">
        <v>79.78422673082555</v>
      </c>
      <c r="I34" s="7">
        <v>78.10909645883034</v>
      </c>
      <c r="J34" s="7">
        <v>79.67034101142494</v>
      </c>
      <c r="K34" s="7">
        <v>77.62522899313244</v>
      </c>
      <c r="L34" s="7">
        <v>72.15597534642883</v>
      </c>
      <c r="M34" s="100">
        <v>77.38360007780089</v>
      </c>
    </row>
    <row r="35" spans="2:13" ht="12.75">
      <c r="B35" s="26" t="s">
        <v>141</v>
      </c>
      <c r="C35" s="7">
        <v>77.31920612363356</v>
      </c>
      <c r="D35" s="7">
        <v>78.44111552636835</v>
      </c>
      <c r="E35" s="7">
        <v>83.76081673139458</v>
      </c>
      <c r="F35" s="7">
        <v>84.07444354739036</v>
      </c>
      <c r="G35" s="7">
        <v>77.62633831017042</v>
      </c>
      <c r="H35" s="7">
        <v>80.41219708885474</v>
      </c>
      <c r="I35" s="7">
        <v>78.64010546448966</v>
      </c>
      <c r="J35" s="7">
        <v>80.14784259214892</v>
      </c>
      <c r="K35" s="7">
        <v>78.0064865935739</v>
      </c>
      <c r="L35" s="7">
        <v>73.1949680940124</v>
      </c>
      <c r="M35" s="100">
        <v>78.18021803730323</v>
      </c>
    </row>
    <row r="36" spans="2:13" ht="12.75">
      <c r="B36" s="26" t="s">
        <v>142</v>
      </c>
      <c r="C36" s="7">
        <v>78.63229082387944</v>
      </c>
      <c r="D36" s="7">
        <v>79.42846376264802</v>
      </c>
      <c r="E36" s="7">
        <v>84.22895914057365</v>
      </c>
      <c r="F36" s="7">
        <v>84.90214398910729</v>
      </c>
      <c r="G36" s="7">
        <v>78.71777208730919</v>
      </c>
      <c r="H36" s="7">
        <v>81.37092792284581</v>
      </c>
      <c r="I36" s="7">
        <v>79.75332159753182</v>
      </c>
      <c r="J36" s="7">
        <v>81.32458893997139</v>
      </c>
      <c r="K36" s="7">
        <v>79.39505919391449</v>
      </c>
      <c r="L36" s="7">
        <v>74.8003344313945</v>
      </c>
      <c r="M36" s="100">
        <v>79.36691553914973</v>
      </c>
    </row>
    <row r="37" spans="2:13" ht="12.75">
      <c r="B37" s="26" t="s">
        <v>143</v>
      </c>
      <c r="C37" s="7">
        <v>79.45656383227556</v>
      </c>
      <c r="D37" s="7">
        <v>80.28476119804544</v>
      </c>
      <c r="E37" s="7">
        <v>85.05674605432685</v>
      </c>
      <c r="F37" s="7">
        <v>85.37200300858078</v>
      </c>
      <c r="G37" s="7">
        <v>79.83748266906142</v>
      </c>
      <c r="H37" s="7">
        <v>82.02790082664275</v>
      </c>
      <c r="I37" s="7">
        <v>80.64542178190577</v>
      </c>
      <c r="J37" s="7">
        <v>82.42354438316941</v>
      </c>
      <c r="K37" s="7">
        <v>80.4468362302581</v>
      </c>
      <c r="L37" s="7">
        <v>75.57166672452605</v>
      </c>
      <c r="M37" s="100">
        <v>80.22375101680102</v>
      </c>
    </row>
    <row r="38" spans="2:13" ht="12.75">
      <c r="B38" s="26" t="s">
        <v>124</v>
      </c>
      <c r="C38" s="7">
        <v>80.5197972514017</v>
      </c>
      <c r="D38" s="7">
        <v>81.10106687637028</v>
      </c>
      <c r="E38" s="7">
        <v>84.16386108910395</v>
      </c>
      <c r="F38" s="7">
        <v>85.79194867171955</v>
      </c>
      <c r="G38" s="7">
        <v>80.52883851870547</v>
      </c>
      <c r="H38" s="7">
        <v>82.73512050432137</v>
      </c>
      <c r="I38" s="7">
        <v>81.23459447843716</v>
      </c>
      <c r="J38" s="7">
        <v>82.72192829697235</v>
      </c>
      <c r="K38" s="7">
        <v>80.96719697656013</v>
      </c>
      <c r="L38" s="7">
        <v>76.64064359969146</v>
      </c>
      <c r="M38" s="100">
        <v>80.86420403696216</v>
      </c>
    </row>
    <row r="39" spans="2:13" ht="12.75">
      <c r="B39" s="26"/>
      <c r="M39" s="100"/>
    </row>
    <row r="40" spans="1:13" ht="12.75">
      <c r="A40" s="5">
        <v>2022</v>
      </c>
      <c r="B40" s="26" t="s">
        <v>125</v>
      </c>
      <c r="C40" s="7">
        <v>82.00671510930388</v>
      </c>
      <c r="D40" s="7">
        <v>82.55116875145244</v>
      </c>
      <c r="E40" s="7">
        <v>84.72728175434419</v>
      </c>
      <c r="F40" s="7">
        <v>86.51892642528101</v>
      </c>
      <c r="G40" s="7">
        <v>82.78652971139495</v>
      </c>
      <c r="H40" s="7">
        <v>83.81274508077883</v>
      </c>
      <c r="I40" s="7">
        <v>81.96296884049924</v>
      </c>
      <c r="J40" s="7">
        <v>83.72343073571245</v>
      </c>
      <c r="K40" s="7">
        <v>82.58931025255855</v>
      </c>
      <c r="L40" s="7">
        <v>77.39596042706835</v>
      </c>
      <c r="M40" s="100">
        <v>82.03636928794742</v>
      </c>
    </row>
    <row r="41" spans="2:13" ht="12.75">
      <c r="B41" s="26" t="s">
        <v>129</v>
      </c>
      <c r="C41" s="7">
        <v>83.45280470086742</v>
      </c>
      <c r="D41" s="7">
        <v>83.25600683159881</v>
      </c>
      <c r="E41" s="7">
        <v>85.8401922585519</v>
      </c>
      <c r="F41" s="7">
        <v>87.36359959970139</v>
      </c>
      <c r="G41" s="7">
        <v>84.3700983651449</v>
      </c>
      <c r="H41" s="7">
        <v>84.9133724855164</v>
      </c>
      <c r="I41" s="7">
        <v>85.07433117825711</v>
      </c>
      <c r="J41" s="7">
        <v>85.25555848039393</v>
      </c>
      <c r="K41" s="7">
        <v>83.36080127562826</v>
      </c>
      <c r="L41" s="7">
        <v>78.84032912390731</v>
      </c>
      <c r="M41" s="100">
        <v>83.3234339794704</v>
      </c>
    </row>
    <row r="42" spans="2:13" ht="12.75">
      <c r="B42" s="26" t="s">
        <v>132</v>
      </c>
      <c r="C42" s="7">
        <v>84.64998303185403</v>
      </c>
      <c r="D42" s="7">
        <v>84.6528061637753</v>
      </c>
      <c r="E42" s="7">
        <v>87.57525347259332</v>
      </c>
      <c r="F42" s="7">
        <v>88.17088740820442</v>
      </c>
      <c r="G42" s="7">
        <v>85.38590929359061</v>
      </c>
      <c r="H42" s="7">
        <v>86.25003609268866</v>
      </c>
      <c r="I42" s="7">
        <v>86.31061909687665</v>
      </c>
      <c r="J42" s="7">
        <v>85.82389486515092</v>
      </c>
      <c r="K42" s="7">
        <v>84.60820174004986</v>
      </c>
      <c r="L42" s="7">
        <v>80.80382073143011</v>
      </c>
      <c r="M42" s="100">
        <v>84.65071420390201</v>
      </c>
    </row>
    <row r="43" spans="2:13" ht="12.75">
      <c r="B43" s="26" t="s">
        <v>136</v>
      </c>
      <c r="C43" s="7">
        <v>91.50762210387472</v>
      </c>
      <c r="D43" s="7">
        <v>88.59710886475119</v>
      </c>
      <c r="E43" s="7">
        <v>90.62053517399802</v>
      </c>
      <c r="F43" s="7">
        <v>92.08098441958981</v>
      </c>
      <c r="G43" s="7">
        <v>90.47063088663585</v>
      </c>
      <c r="H43" s="7">
        <v>90.22711844909158</v>
      </c>
      <c r="I43" s="7">
        <v>90.85027949491867</v>
      </c>
      <c r="J43" s="7">
        <v>91.35618285547797</v>
      </c>
      <c r="K43" s="7">
        <v>88.79287905127251</v>
      </c>
      <c r="L43" s="7">
        <v>85.34247955764447</v>
      </c>
      <c r="M43" s="100">
        <v>89.28302129815638</v>
      </c>
    </row>
    <row r="44" spans="2:13" ht="12.75">
      <c r="B44" s="26" t="s">
        <v>137</v>
      </c>
      <c r="C44" s="7">
        <v>92.59229090443615</v>
      </c>
      <c r="D44" s="7">
        <v>91.41416668784758</v>
      </c>
      <c r="E44" s="7">
        <v>91.94686118428312</v>
      </c>
      <c r="F44" s="7">
        <v>94.40465125116626</v>
      </c>
      <c r="G44" s="7">
        <v>92.40654422540416</v>
      </c>
      <c r="H44" s="7">
        <v>92.85656354426561</v>
      </c>
      <c r="I44" s="7">
        <v>93.21130849248125</v>
      </c>
      <c r="J44" s="7">
        <v>93.91037914281766</v>
      </c>
      <c r="K44" s="7">
        <v>91.76036762015308</v>
      </c>
      <c r="L44" s="7">
        <v>89.57361887788167</v>
      </c>
      <c r="M44" s="100">
        <v>91.96591446219314</v>
      </c>
    </row>
    <row r="45" spans="2:13" ht="12.75">
      <c r="B45" s="26" t="s">
        <v>138</v>
      </c>
      <c r="C45" s="7">
        <v>100</v>
      </c>
      <c r="D45" s="7">
        <v>100</v>
      </c>
      <c r="E45" s="7">
        <v>100</v>
      </c>
      <c r="F45" s="7">
        <v>100</v>
      </c>
      <c r="G45" s="7">
        <v>100</v>
      </c>
      <c r="H45" s="7">
        <v>100</v>
      </c>
      <c r="I45" s="7">
        <v>100</v>
      </c>
      <c r="J45" s="7">
        <v>100</v>
      </c>
      <c r="K45" s="7">
        <v>100</v>
      </c>
      <c r="L45" s="7">
        <v>100</v>
      </c>
      <c r="M45" s="100">
        <v>100</v>
      </c>
    </row>
    <row r="46" spans="2:13" ht="12.75">
      <c r="B46" s="26" t="s">
        <v>139</v>
      </c>
      <c r="C46" s="7">
        <v>102.9307756770914</v>
      </c>
      <c r="D46" s="7">
        <v>103.6771967763582</v>
      </c>
      <c r="E46" s="7">
        <v>104.32496737265872</v>
      </c>
      <c r="F46" s="7">
        <v>102.62451165720847</v>
      </c>
      <c r="G46" s="7">
        <v>104.66651225106314</v>
      </c>
      <c r="H46" s="7">
        <v>103.34772981106111</v>
      </c>
      <c r="I46" s="7">
        <v>103.19819579753846</v>
      </c>
      <c r="J46" s="7">
        <v>102.86306666503252</v>
      </c>
      <c r="K46" s="7">
        <v>104.44274523800641</v>
      </c>
      <c r="L46" s="7">
        <v>104.07515245572831</v>
      </c>
      <c r="M46" s="100">
        <v>103.69831893798055</v>
      </c>
    </row>
    <row r="47" spans="2:13" ht="12.75">
      <c r="B47" s="26" t="s">
        <v>140</v>
      </c>
      <c r="C47" s="7">
        <v>104.0279631881575</v>
      </c>
      <c r="D47" s="7">
        <v>105.32744037095301</v>
      </c>
      <c r="E47" s="7">
        <v>105.13539465824945</v>
      </c>
      <c r="F47" s="7">
        <v>103.89956365807441</v>
      </c>
      <c r="G47" s="7">
        <v>106.31326212623597</v>
      </c>
      <c r="H47" s="7">
        <v>105.31239055517705</v>
      </c>
      <c r="I47" s="7">
        <v>105.13034560771982</v>
      </c>
      <c r="J47" s="7">
        <v>104.05448457163205</v>
      </c>
      <c r="K47" s="7">
        <v>106.9373907503882</v>
      </c>
      <c r="L47" s="7">
        <v>105.98982278694874</v>
      </c>
      <c r="M47" s="100">
        <v>105.34783348319831</v>
      </c>
    </row>
    <row r="48" spans="2:13" ht="12.75">
      <c r="B48" s="26" t="s">
        <v>141</v>
      </c>
      <c r="C48" s="7">
        <v>103.9430564019444</v>
      </c>
      <c r="D48" s="7">
        <v>103.2266874549045</v>
      </c>
      <c r="E48" s="7">
        <v>104.49937616704091</v>
      </c>
      <c r="F48" s="7">
        <v>103.44167839365701</v>
      </c>
      <c r="G48" s="7">
        <v>104.40461283595485</v>
      </c>
      <c r="H48" s="7">
        <v>104.56285781841729</v>
      </c>
      <c r="I48" s="7">
        <v>104.3442409177186</v>
      </c>
      <c r="J48" s="7">
        <v>103.63507014234811</v>
      </c>
      <c r="K48" s="7">
        <v>104.5734654225243</v>
      </c>
      <c r="L48" s="7">
        <v>106.3846437595793</v>
      </c>
      <c r="M48" s="100">
        <v>104.57085506534457</v>
      </c>
    </row>
    <row r="49" spans="2:13" ht="12.75">
      <c r="B49" s="26" t="s">
        <v>142</v>
      </c>
      <c r="C49" s="7">
        <v>109.54981065182326</v>
      </c>
      <c r="D49" s="7">
        <v>105.21582637616483</v>
      </c>
      <c r="E49" s="7">
        <v>107.39339494903732</v>
      </c>
      <c r="F49" s="7">
        <v>106.31200511761665</v>
      </c>
      <c r="G49" s="7">
        <v>108.2473114397311</v>
      </c>
      <c r="H49" s="7">
        <v>106.3634199866585</v>
      </c>
      <c r="I49" s="7">
        <v>108.97532558712699</v>
      </c>
      <c r="J49" s="7">
        <v>104.50561150114055</v>
      </c>
      <c r="K49" s="7">
        <v>107.47046045617097</v>
      </c>
      <c r="L49" s="7">
        <v>109.87349073943713</v>
      </c>
      <c r="M49" s="100">
        <v>107.70093435125683</v>
      </c>
    </row>
    <row r="50" spans="2:13" ht="12.75">
      <c r="B50" s="26" t="s">
        <v>143</v>
      </c>
      <c r="C50" s="7">
        <v>110.62467759827427</v>
      </c>
      <c r="D50" s="7">
        <v>106.3728657457834</v>
      </c>
      <c r="E50" s="7">
        <v>107.95926084576507</v>
      </c>
      <c r="F50" s="7">
        <v>107.29963728784466</v>
      </c>
      <c r="G50" s="7">
        <v>109.2832097748943</v>
      </c>
      <c r="H50" s="7">
        <v>107.23177211377744</v>
      </c>
      <c r="I50" s="7">
        <v>109.48779841810772</v>
      </c>
      <c r="J50" s="7">
        <v>105.09309861039696</v>
      </c>
      <c r="K50" s="7">
        <v>108.92928604618814</v>
      </c>
      <c r="L50" s="7">
        <v>112.28989128565875</v>
      </c>
      <c r="M50" s="100">
        <v>109.02763882862664</v>
      </c>
    </row>
    <row r="51" spans="2:13" ht="12.75">
      <c r="B51" s="26" t="s">
        <v>124</v>
      </c>
      <c r="C51" s="7">
        <v>111.27362259248561</v>
      </c>
      <c r="D51" s="7">
        <v>107.18768781572302</v>
      </c>
      <c r="E51" s="7">
        <v>107.75554441587202</v>
      </c>
      <c r="F51" s="7">
        <v>107.80646786183001</v>
      </c>
      <c r="G51" s="7">
        <v>109.89198750815376</v>
      </c>
      <c r="H51" s="7">
        <v>107.24461077425357</v>
      </c>
      <c r="I51" s="7">
        <v>109.72222738520452</v>
      </c>
      <c r="J51" s="7">
        <v>105.99191216812908</v>
      </c>
      <c r="K51" s="7">
        <v>109.96069547561282</v>
      </c>
      <c r="L51" s="7">
        <v>113.70254446655277</v>
      </c>
      <c r="M51" s="100">
        <v>109.83700132913938</v>
      </c>
    </row>
    <row r="52" spans="2:13" ht="12.75">
      <c r="B52" s="26"/>
      <c r="M52" s="100"/>
    </row>
    <row r="53" spans="1:13" ht="12.75">
      <c r="A53" s="5">
        <v>2023</v>
      </c>
      <c r="B53" s="26" t="s">
        <v>125</v>
      </c>
      <c r="C53" s="7">
        <v>110.65249299129842</v>
      </c>
      <c r="D53" s="7">
        <v>106.46013441426949</v>
      </c>
      <c r="E53" s="7">
        <v>107.99185915396257</v>
      </c>
      <c r="F53" s="7">
        <v>107.34813585191604</v>
      </c>
      <c r="G53" s="7">
        <v>109.29931568321598</v>
      </c>
      <c r="H53" s="7">
        <v>107.28396333228365</v>
      </c>
      <c r="I53" s="7">
        <v>109.57802935681532</v>
      </c>
      <c r="J53" s="7">
        <v>105.1478355791038</v>
      </c>
      <c r="K53" s="7">
        <v>109.01495678227393</v>
      </c>
      <c r="L53" s="7">
        <v>112.53040177460672</v>
      </c>
      <c r="M53" s="100">
        <v>109.1280672137937</v>
      </c>
    </row>
    <row r="54" spans="2:13" ht="12.75">
      <c r="B54" s="26" t="s">
        <v>129</v>
      </c>
      <c r="C54" s="7">
        <v>106.51900548177571</v>
      </c>
      <c r="D54" s="7">
        <v>101.57483924513244</v>
      </c>
      <c r="E54" s="7">
        <v>102.37216737657958</v>
      </c>
      <c r="F54" s="7">
        <v>103.99841106455804</v>
      </c>
      <c r="G54" s="7">
        <v>106.0753398632699</v>
      </c>
      <c r="H54" s="7">
        <v>103.22611763901321</v>
      </c>
      <c r="I54" s="7">
        <v>104.66034322682646</v>
      </c>
      <c r="J54" s="7">
        <v>100.93871466018962</v>
      </c>
      <c r="K54" s="7">
        <v>103.46714109269773</v>
      </c>
      <c r="L54" s="7">
        <v>105.71573343978864</v>
      </c>
      <c r="M54" s="100">
        <v>104.13239376390003</v>
      </c>
    </row>
    <row r="55" spans="2:13" ht="12.75">
      <c r="B55" s="26" t="s">
        <v>132</v>
      </c>
      <c r="C55" s="7">
        <v>106.38553597837799</v>
      </c>
      <c r="D55" s="7">
        <v>100.7521125739169</v>
      </c>
      <c r="E55" s="7">
        <v>101.81024326856003</v>
      </c>
      <c r="F55" s="7">
        <v>103.46633488259616</v>
      </c>
      <c r="G55" s="7">
        <v>105.6193008529015</v>
      </c>
      <c r="H55" s="7">
        <v>102.5643078061115</v>
      </c>
      <c r="I55" s="7">
        <v>104.07110212496829</v>
      </c>
      <c r="J55" s="7">
        <v>100.22568707283337</v>
      </c>
      <c r="K55" s="7">
        <v>102.83833949174971</v>
      </c>
      <c r="L55" s="7">
        <v>105.512250092229</v>
      </c>
      <c r="M55" s="100">
        <v>103.65613347599562</v>
      </c>
    </row>
    <row r="56" spans="2:13" ht="12.75">
      <c r="B56" s="26" t="s">
        <v>136</v>
      </c>
      <c r="C56" s="7">
        <v>106.22829173704193</v>
      </c>
      <c r="D56" s="7">
        <v>100.56242987051797</v>
      </c>
      <c r="E56" s="7">
        <v>101.53925806490885</v>
      </c>
      <c r="F56" s="7">
        <v>103.22179951992969</v>
      </c>
      <c r="G56" s="7">
        <v>105.41205525181371</v>
      </c>
      <c r="H56" s="7">
        <v>102.33706228826733</v>
      </c>
      <c r="I56" s="7">
        <v>103.79447774003401</v>
      </c>
      <c r="J56" s="7">
        <v>100.01271599059802</v>
      </c>
      <c r="K56" s="7">
        <v>102.30167301170007</v>
      </c>
      <c r="L56" s="7">
        <v>105.35837195005445</v>
      </c>
      <c r="M56" s="100">
        <v>103.41981616394837</v>
      </c>
    </row>
    <row r="57" spans="2:13" ht="12.75">
      <c r="B57" s="26" t="s">
        <v>137</v>
      </c>
      <c r="C57" s="7">
        <v>106.19541421604566</v>
      </c>
      <c r="D57" s="7">
        <v>100.37724920132385</v>
      </c>
      <c r="E57" s="7">
        <v>101.34590569095556</v>
      </c>
      <c r="F57" s="7">
        <v>103.04541729320961</v>
      </c>
      <c r="G57" s="7">
        <v>105.25821233691887</v>
      </c>
      <c r="H57" s="7">
        <v>102.0529592076323</v>
      </c>
      <c r="I57" s="7">
        <v>103.47867742478367</v>
      </c>
      <c r="J57" s="7">
        <v>99.87106720267242</v>
      </c>
      <c r="K57" s="7">
        <v>102.00817238132042</v>
      </c>
      <c r="L57" s="7">
        <v>105.26320564131589</v>
      </c>
      <c r="M57" s="100">
        <v>103.25690364047722</v>
      </c>
    </row>
    <row r="58" spans="2:13" ht="12.75">
      <c r="B58" s="26" t="s">
        <v>138</v>
      </c>
      <c r="C58" s="7">
        <v>106.16259052001837</v>
      </c>
      <c r="D58" s="7">
        <v>100.19645164828539</v>
      </c>
      <c r="E58" s="7">
        <v>101.21747590673847</v>
      </c>
      <c r="F58" s="7">
        <v>97.91461525734846</v>
      </c>
      <c r="G58" s="7">
        <v>105.11179476846158</v>
      </c>
      <c r="H58" s="7">
        <v>101.9823960359921</v>
      </c>
      <c r="I58" s="7">
        <v>103.35596248462399</v>
      </c>
      <c r="J58" s="7">
        <v>99.73732242651798</v>
      </c>
      <c r="K58" s="7">
        <v>101.83511201510342</v>
      </c>
      <c r="L58" s="7">
        <v>105.26067129119936</v>
      </c>
      <c r="M58" s="100">
        <v>102.6844265461287</v>
      </c>
    </row>
    <row r="59" spans="2:13" ht="12.75">
      <c r="B59" s="26" t="s">
        <v>139</v>
      </c>
      <c r="C59" s="7">
        <v>106.16196044822989</v>
      </c>
      <c r="D59" s="7">
        <v>99.70793036495344</v>
      </c>
      <c r="E59" s="7">
        <v>100.35641134860985</v>
      </c>
      <c r="F59" s="7">
        <v>101.92191083947812</v>
      </c>
      <c r="G59" s="7">
        <v>105.02349895037743</v>
      </c>
      <c r="H59" s="7">
        <v>101.64174671308015</v>
      </c>
      <c r="I59" s="7">
        <v>102.76025587286468</v>
      </c>
      <c r="J59" s="7">
        <v>99.278143551587</v>
      </c>
      <c r="K59" s="7">
        <v>101.29069279236595</v>
      </c>
      <c r="L59" s="7">
        <v>105.26829415487488</v>
      </c>
      <c r="M59" s="100">
        <v>102.80391993979534</v>
      </c>
    </row>
    <row r="60" spans="2:13" ht="12.75">
      <c r="B60" s="26" t="s">
        <v>140</v>
      </c>
      <c r="C60" s="7">
        <v>106.18354651724174</v>
      </c>
      <c r="D60" s="7">
        <v>99.70717496858282</v>
      </c>
      <c r="E60" s="7">
        <v>100.36884602786459</v>
      </c>
      <c r="F60" s="7">
        <v>101.95973922667605</v>
      </c>
      <c r="G60" s="7">
        <v>105.0018717926208</v>
      </c>
      <c r="H60" s="7">
        <v>101.66146615890229</v>
      </c>
      <c r="I60" s="7">
        <v>102.71627109260714</v>
      </c>
      <c r="J60" s="7">
        <v>99.20262680247757</v>
      </c>
      <c r="K60" s="7">
        <v>101.29382727288282</v>
      </c>
      <c r="L60" s="7">
        <v>105.30197025661784</v>
      </c>
      <c r="M60" s="100">
        <v>102.80770137788102</v>
      </c>
    </row>
    <row r="61" spans="2:13" ht="12.75">
      <c r="B61" s="26" t="s">
        <v>141</v>
      </c>
      <c r="C61" s="7">
        <v>106.17950959606992</v>
      </c>
      <c r="D61" s="7">
        <v>99.96091906221407</v>
      </c>
      <c r="E61" s="7">
        <v>100.71306526795966</v>
      </c>
      <c r="F61" s="7">
        <v>102.0952068605563</v>
      </c>
      <c r="G61" s="7">
        <v>105.34696645058452</v>
      </c>
      <c r="H61" s="7">
        <v>102.20871265397325</v>
      </c>
      <c r="I61" s="7">
        <v>103.24082297964814</v>
      </c>
      <c r="J61" s="7">
        <v>99.6391293281285</v>
      </c>
      <c r="K61" s="7">
        <v>101.3452226491915</v>
      </c>
      <c r="L61" s="7">
        <v>105.55852518020711</v>
      </c>
      <c r="M61" s="100">
        <v>103.06012730003592</v>
      </c>
    </row>
    <row r="62" spans="2:13" ht="12.75">
      <c r="B62" s="26" t="s">
        <v>142</v>
      </c>
      <c r="C62" s="7">
        <v>105.97743798644635</v>
      </c>
      <c r="D62" s="7">
        <v>100.12401726173591</v>
      </c>
      <c r="E62" s="7">
        <v>100.58268878361262</v>
      </c>
      <c r="F62" s="7">
        <v>103.2663266008682</v>
      </c>
      <c r="G62" s="7">
        <v>104.79493827735773</v>
      </c>
      <c r="H62" s="7">
        <v>104.30625611804717</v>
      </c>
      <c r="I62" s="7">
        <v>104.4727876944189</v>
      </c>
      <c r="J62" s="7">
        <v>100.85295669899529</v>
      </c>
      <c r="K62" s="7">
        <v>102.98875368450514</v>
      </c>
      <c r="L62" s="7">
        <v>106.94274720411036</v>
      </c>
      <c r="M62" s="100">
        <v>103.89669450979403</v>
      </c>
    </row>
    <row r="63" spans="2:13" ht="12.75">
      <c r="B63" s="26" t="s">
        <v>143</v>
      </c>
      <c r="C63" s="7">
        <v>107.09798249650694</v>
      </c>
      <c r="D63" s="7">
        <v>100.62198718065683</v>
      </c>
      <c r="E63" s="7">
        <v>101.00221673050297</v>
      </c>
      <c r="F63" s="7">
        <v>103.84199172879354</v>
      </c>
      <c r="G63" s="7">
        <v>105.61444918102868</v>
      </c>
      <c r="H63" s="7">
        <v>105.05829512420706</v>
      </c>
      <c r="I63" s="7">
        <v>105.5815739026936</v>
      </c>
      <c r="J63" s="7">
        <v>101.97456981914674</v>
      </c>
      <c r="K63" s="7">
        <v>103.96700629403661</v>
      </c>
      <c r="L63" s="7">
        <v>108.01311886256765</v>
      </c>
      <c r="M63" s="100">
        <v>104.78562767344147</v>
      </c>
    </row>
    <row r="64" spans="2:13" ht="12.75">
      <c r="B64" s="26" t="s">
        <v>124</v>
      </c>
      <c r="C64" s="7">
        <v>109.12431004360306</v>
      </c>
      <c r="D64" s="7">
        <v>102.3781836648497</v>
      </c>
      <c r="E64" s="7">
        <v>102.1975320585</v>
      </c>
      <c r="F64" s="7">
        <v>104.99301490560218</v>
      </c>
      <c r="G64" s="7">
        <v>108.81262470875018</v>
      </c>
      <c r="H64" s="7">
        <v>107.27923483686372</v>
      </c>
      <c r="I64" s="7">
        <v>107.46304999517932</v>
      </c>
      <c r="J64" s="7">
        <v>103.74620283635424</v>
      </c>
      <c r="K64" s="7">
        <v>106.45425997093119</v>
      </c>
      <c r="L64" s="7">
        <v>107.89586821104339</v>
      </c>
      <c r="M64" s="100">
        <v>106.26648833990079</v>
      </c>
    </row>
    <row r="65" spans="2:13" ht="12.75">
      <c r="B65" s="26"/>
      <c r="M65" s="100"/>
    </row>
    <row r="66" spans="1:13" ht="12.75">
      <c r="A66" s="5">
        <v>2024</v>
      </c>
      <c r="B66" s="26" t="s">
        <v>125</v>
      </c>
      <c r="C66" s="7">
        <v>106.44051326034057</v>
      </c>
      <c r="D66" s="7">
        <v>102.9065146148495</v>
      </c>
      <c r="E66" s="7">
        <v>101.01754020489048</v>
      </c>
      <c r="F66" s="7">
        <v>107.9490242437448</v>
      </c>
      <c r="G66" s="7">
        <v>108.15251477971985</v>
      </c>
      <c r="H66" s="7">
        <v>109.01192371490507</v>
      </c>
      <c r="I66" s="7">
        <v>107.71545673345238</v>
      </c>
      <c r="J66" s="7">
        <v>102.76859234666338</v>
      </c>
      <c r="K66" s="7">
        <v>107.09887773089415</v>
      </c>
      <c r="L66" s="7">
        <v>106.73823901318252</v>
      </c>
      <c r="M66" s="100">
        <v>105.98017902476224</v>
      </c>
    </row>
    <row r="67" spans="2:13" ht="12.75">
      <c r="B67" s="26" t="s">
        <v>129</v>
      </c>
      <c r="C67" s="7">
        <v>106.42266771846262</v>
      </c>
      <c r="D67" s="7">
        <v>102.35596010450249</v>
      </c>
      <c r="E67" s="7">
        <v>100.71274073235723</v>
      </c>
      <c r="F67" s="7">
        <v>107.39969288753699</v>
      </c>
      <c r="G67" s="7">
        <v>108.27429204461835</v>
      </c>
      <c r="H67" s="7">
        <v>108.68112345397302</v>
      </c>
      <c r="I67" s="7">
        <v>107.6554836714095</v>
      </c>
      <c r="J67" s="7">
        <v>102.35468646749908</v>
      </c>
      <c r="K67" s="7">
        <v>106.8451004787459</v>
      </c>
      <c r="L67" s="7">
        <v>106.78882201047325</v>
      </c>
      <c r="M67" s="100">
        <v>105.7859567533492</v>
      </c>
    </row>
    <row r="68" spans="2:13" ht="12.75">
      <c r="B68" s="26" t="s">
        <v>132</v>
      </c>
      <c r="C68" s="7">
        <v>106.38009869290335</v>
      </c>
      <c r="D68" s="7">
        <v>102.54980685285669</v>
      </c>
      <c r="E68" s="7">
        <v>100.82490125598441</v>
      </c>
      <c r="F68" s="7">
        <v>107.39402125643628</v>
      </c>
      <c r="G68" s="7">
        <v>108.45341228047795</v>
      </c>
      <c r="H68" s="7">
        <v>108.45079418244394</v>
      </c>
      <c r="I68" s="7">
        <v>107.85888171253087</v>
      </c>
      <c r="J68" s="7">
        <v>102.32102266511839</v>
      </c>
      <c r="K68" s="7">
        <v>107.29575942306066</v>
      </c>
      <c r="L68" s="7">
        <v>107.15378943479672</v>
      </c>
      <c r="M68" s="100">
        <v>105.96253019265957</v>
      </c>
    </row>
    <row r="69" spans="2:13" ht="12.75">
      <c r="B69" s="26" t="s">
        <v>136</v>
      </c>
      <c r="C69" s="7">
        <v>108.7315925144353</v>
      </c>
      <c r="D69" s="7">
        <v>103.72525935916781</v>
      </c>
      <c r="E69" s="7">
        <v>102.68061464738274</v>
      </c>
      <c r="F69" s="7">
        <v>108.90584363682638</v>
      </c>
      <c r="G69" s="7">
        <v>110.54425058983014</v>
      </c>
      <c r="H69" s="7">
        <v>109.58777490915587</v>
      </c>
      <c r="I69" s="7">
        <v>107.63276802205533</v>
      </c>
      <c r="J69" s="7">
        <v>102.40840182839393</v>
      </c>
      <c r="K69" s="7">
        <v>107.53647944499376</v>
      </c>
      <c r="L69" s="7">
        <v>106.82519633212097</v>
      </c>
      <c r="M69" s="100">
        <v>106.75976006356467</v>
      </c>
    </row>
    <row r="70" spans="2:13" ht="12.75">
      <c r="B70" s="26" t="s">
        <v>137</v>
      </c>
      <c r="C70" s="7">
        <v>108.86541051714018</v>
      </c>
      <c r="D70" s="7">
        <v>103.79594799826216</v>
      </c>
      <c r="E70" s="7">
        <v>102.81423272051109</v>
      </c>
      <c r="F70" s="7">
        <v>108.9760627346861</v>
      </c>
      <c r="G70" s="7">
        <v>110.71469925696076</v>
      </c>
      <c r="H70" s="7">
        <v>109.76481459674332</v>
      </c>
      <c r="I70" s="7">
        <v>107.7044727813914</v>
      </c>
      <c r="J70" s="7">
        <v>102.45119413683989</v>
      </c>
      <c r="K70" s="7">
        <v>107.67353266604184</v>
      </c>
      <c r="L70" s="7">
        <v>106.87884170357282</v>
      </c>
      <c r="M70" s="100">
        <v>106.85435620587737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281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196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183</v>
      </c>
      <c r="D3" s="18" t="s">
        <v>184</v>
      </c>
      <c r="E3" s="18" t="s">
        <v>185</v>
      </c>
      <c r="F3" s="18" t="s">
        <v>186</v>
      </c>
      <c r="G3" s="18" t="s">
        <v>187</v>
      </c>
      <c r="H3" s="18" t="s">
        <v>188</v>
      </c>
      <c r="I3" s="18" t="s">
        <v>189</v>
      </c>
      <c r="J3" s="18" t="s">
        <v>190</v>
      </c>
      <c r="K3" s="18" t="s">
        <v>191</v>
      </c>
      <c r="L3" s="18" t="s">
        <v>192</v>
      </c>
      <c r="M3" s="18" t="s">
        <v>193</v>
      </c>
    </row>
    <row r="4" spans="1:13" s="25" customFormat="1" ht="13.5">
      <c r="A4" s="20" t="s">
        <v>123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spans="1:13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2" ht="12.75">
      <c r="A6" s="5">
        <v>2019</v>
      </c>
      <c r="B6" s="26" t="s">
        <v>138</v>
      </c>
    </row>
    <row r="7" spans="2:13" ht="12.75">
      <c r="B7" s="26" t="s">
        <v>139</v>
      </c>
      <c r="C7" s="7">
        <f>'Provincial CPIs'!C7/'Provincial CPIs'!C6*100-100</f>
        <v>1.2087987943270662</v>
      </c>
      <c r="D7" s="7">
        <f>'Provincial CPIs'!D7/'Provincial CPIs'!D6*100-100</f>
        <v>2.737208095687052</v>
      </c>
      <c r="E7" s="7">
        <f>'Provincial CPIs'!E7/'Provincial CPIs'!E6*100-100</f>
        <v>-3.3798559080819786</v>
      </c>
      <c r="F7" s="7">
        <f>'Provincial CPIs'!F7/'Provincial CPIs'!F6*100-100</f>
        <v>-3.3044908249620875</v>
      </c>
      <c r="G7" s="7">
        <f>'Provincial CPIs'!G7/'Provincial CPIs'!G6*100-100</f>
        <v>2.6008191416945436</v>
      </c>
      <c r="H7" s="7">
        <f>'Provincial CPIs'!H7/'Provincial CPIs'!H6*100-100</f>
        <v>0.5301752328095546</v>
      </c>
      <c r="I7" s="7">
        <f>'Provincial CPIs'!I7/'Provincial CPIs'!I6*100-100</f>
        <v>-0.9754413864193197</v>
      </c>
      <c r="J7" s="7">
        <f>'Provincial CPIs'!J7/'Provincial CPIs'!J6*100-100</f>
        <v>-0.2455905869241093</v>
      </c>
      <c r="K7" s="7">
        <f>'Provincial CPIs'!K7/'Provincial CPIs'!K6*100-100</f>
        <v>0.1520242084996255</v>
      </c>
      <c r="L7" s="7">
        <f>'Provincial CPIs'!L7/'Provincial CPIs'!L6*100-100</f>
        <v>-3.6182966814013753</v>
      </c>
      <c r="M7" s="7">
        <f>'Provincial CPIs'!M7/'Provincial CPIs'!M6*100-100</f>
        <v>-0.7618585578721593</v>
      </c>
    </row>
    <row r="8" spans="2:13" ht="12.75">
      <c r="B8" s="26" t="s">
        <v>140</v>
      </c>
      <c r="C8" s="7">
        <f>'Provincial CPIs'!C8/'Provincial CPIs'!C7*100-100</f>
        <v>-0.2800554173483931</v>
      </c>
      <c r="D8" s="7">
        <f>'Provincial CPIs'!D8/'Provincial CPIs'!D7*100-100</f>
        <v>1.0121159294834285</v>
      </c>
      <c r="E8" s="7">
        <f>'Provincial CPIs'!E8/'Provincial CPIs'!E7*100-100</f>
        <v>2.3142759672720246</v>
      </c>
      <c r="F8" s="7">
        <f>'Provincial CPIs'!F8/'Provincial CPIs'!F7*100-100</f>
        <v>-0.4779918878516298</v>
      </c>
      <c r="G8" s="7">
        <f>'Provincial CPIs'!G8/'Provincial CPIs'!G7*100-100</f>
        <v>0.3365543421748498</v>
      </c>
      <c r="H8" s="7">
        <f>'Provincial CPIs'!H8/'Provincial CPIs'!H7*100-100</f>
        <v>-2.6924314938332117</v>
      </c>
      <c r="I8" s="7">
        <f>'Provincial CPIs'!I8/'Provincial CPIs'!I7*100-100</f>
        <v>-2.0749053588141635</v>
      </c>
      <c r="J8" s="7">
        <f>'Provincial CPIs'!J8/'Provincial CPIs'!J7*100-100</f>
        <v>-2.844290097020746</v>
      </c>
      <c r="K8" s="7">
        <f>'Provincial CPIs'!K8/'Provincial CPIs'!K7*100-100</f>
        <v>-3.984418580980318</v>
      </c>
      <c r="L8" s="7">
        <f>'Provincial CPIs'!L8/'Provincial CPIs'!L7*100-100</f>
        <v>-3.235196817601505</v>
      </c>
      <c r="M8" s="7">
        <f>'Provincial CPIs'!M8/'Provincial CPIs'!M7*100-100</f>
        <v>-1.5097821159566251</v>
      </c>
    </row>
    <row r="9" spans="2:13" ht="12.75">
      <c r="B9" s="26" t="s">
        <v>141</v>
      </c>
      <c r="C9" s="7">
        <f>'Provincial CPIs'!C9/'Provincial CPIs'!C8*100-100</f>
        <v>-17.464757356161044</v>
      </c>
      <c r="D9" s="7">
        <f>'Provincial CPIs'!D9/'Provincial CPIs'!D8*100-100</f>
        <v>-14.361357279375056</v>
      </c>
      <c r="E9" s="7">
        <f>'Provincial CPIs'!E9/'Provincial CPIs'!E8*100-100</f>
        <v>-10.986680966260849</v>
      </c>
      <c r="F9" s="7">
        <f>'Provincial CPIs'!F9/'Provincial CPIs'!F8*100-100</f>
        <v>-2.5709619139819324</v>
      </c>
      <c r="G9" s="7">
        <f>'Provincial CPIs'!G9/'Provincial CPIs'!G8*100-100</f>
        <v>-20.953998810949088</v>
      </c>
      <c r="H9" s="7">
        <f>'Provincial CPIs'!H9/'Provincial CPIs'!H8*100-100</f>
        <v>-5.027564455325418</v>
      </c>
      <c r="I9" s="7">
        <f>'Provincial CPIs'!I9/'Provincial CPIs'!I8*100-100</f>
        <v>-3.257168234444137</v>
      </c>
      <c r="J9" s="7">
        <f>'Provincial CPIs'!J9/'Provincial CPIs'!J8*100-100</f>
        <v>-15.712135732960292</v>
      </c>
      <c r="K9" s="7">
        <f>'Provincial CPIs'!K9/'Provincial CPIs'!K8*100-100</f>
        <v>-12.561900501267871</v>
      </c>
      <c r="L9" s="7">
        <f>'Provincial CPIs'!L9/'Provincial CPIs'!L8*100-100</f>
        <v>-24.2290816357976</v>
      </c>
      <c r="M9" s="7">
        <f>'Provincial CPIs'!M9/'Provincial CPIs'!M8*100-100</f>
        <v>-15.36113976673127</v>
      </c>
    </row>
    <row r="10" spans="2:13" ht="12.75">
      <c r="B10" s="26" t="s">
        <v>142</v>
      </c>
      <c r="C10" s="7">
        <f>'Provincial CPIs'!C10/'Provincial CPIs'!C9*100-100</f>
        <v>12.59621627096989</v>
      </c>
      <c r="D10" s="7">
        <f>'Provincial CPIs'!D10/'Provincial CPIs'!D9*100-100</f>
        <v>17.78295658870266</v>
      </c>
      <c r="E10" s="7">
        <f>'Provincial CPIs'!E10/'Provincial CPIs'!E9*100-100</f>
        <v>21.90213671145554</v>
      </c>
      <c r="F10" s="7">
        <f>'Provincial CPIs'!F10/'Provincial CPIs'!F9*100-100</f>
        <v>19.6585184210859</v>
      </c>
      <c r="G10" s="7">
        <f>'Provincial CPIs'!G10/'Provincial CPIs'!G9*100-100</f>
        <v>22.356678302593508</v>
      </c>
      <c r="H10" s="7">
        <f>'Provincial CPIs'!H10/'Provincial CPIs'!H9*100-100</f>
        <v>18.374113654118432</v>
      </c>
      <c r="I10" s="7">
        <f>'Provincial CPIs'!I10/'Provincial CPIs'!I9*100-100</f>
        <v>14.401890193347185</v>
      </c>
      <c r="J10" s="7">
        <f>'Provincial CPIs'!J10/'Provincial CPIs'!J9*100-100</f>
        <v>16.908537208769275</v>
      </c>
      <c r="K10" s="7">
        <f>'Provincial CPIs'!K10/'Provincial CPIs'!K9*100-100</f>
        <v>17.886055788193417</v>
      </c>
      <c r="L10" s="7">
        <f>'Provincial CPIs'!L10/'Provincial CPIs'!L9*100-100</f>
        <v>15.962287278750281</v>
      </c>
      <c r="M10" s="7">
        <f>'Provincial CPIs'!M10/'Provincial CPIs'!M9*100-100</f>
        <v>17.533381732555114</v>
      </c>
    </row>
    <row r="11" spans="2:13" ht="12.75">
      <c r="B11" s="26" t="s">
        <v>143</v>
      </c>
      <c r="C11" s="7">
        <f>'Provincial CPIs'!C11/'Provincial CPIs'!C10*100-100</f>
        <v>-0.00621938579583059</v>
      </c>
      <c r="D11" s="7">
        <f>'Provincial CPIs'!D11/'Provincial CPIs'!D10*100-100</f>
        <v>-1.4491151337254706</v>
      </c>
      <c r="E11" s="7">
        <f>'Provincial CPIs'!E11/'Provincial CPIs'!E10*100-100</f>
        <v>-2.2700419063905457</v>
      </c>
      <c r="F11" s="7">
        <f>'Provincial CPIs'!F11/'Provincial CPIs'!F10*100-100</f>
        <v>-3.0242595006322404</v>
      </c>
      <c r="G11" s="7">
        <f>'Provincial CPIs'!G11/'Provincial CPIs'!G10*100-100</f>
        <v>-1.1539737309880849</v>
      </c>
      <c r="H11" s="7">
        <f>'Provincial CPIs'!H11/'Provincial CPIs'!H10*100-100</f>
        <v>-3.4029690215426314</v>
      </c>
      <c r="I11" s="7">
        <f>'Provincial CPIs'!I11/'Provincial CPIs'!I10*100-100</f>
        <v>-3.8621027921018083</v>
      </c>
      <c r="J11" s="7">
        <f>'Provincial CPIs'!J11/'Provincial CPIs'!J10*100-100</f>
        <v>-1.3478656427503495</v>
      </c>
      <c r="K11" s="7">
        <f>'Provincial CPIs'!K11/'Provincial CPIs'!K10*100-100</f>
        <v>-1.9093310199170617</v>
      </c>
      <c r="L11" s="7">
        <f>'Provincial CPIs'!L11/'Provincial CPIs'!L10*100-100</f>
        <v>-4.206611173006735</v>
      </c>
      <c r="M11" s="7">
        <f>'Provincial CPIs'!M11/'Provincial CPIs'!M10*100-100</f>
        <v>-2.333053282263208</v>
      </c>
    </row>
    <row r="12" spans="2:13" ht="12.75">
      <c r="B12" s="26" t="s">
        <v>124</v>
      </c>
      <c r="C12" s="7">
        <f>'Provincial CPIs'!C12/'Provincial CPIs'!C11*100-100</f>
        <v>5.299724458295671</v>
      </c>
      <c r="D12" s="7">
        <f>'Provincial CPIs'!D12/'Provincial CPIs'!D11*100-100</f>
        <v>1.5945377978315918</v>
      </c>
      <c r="E12" s="7">
        <f>'Provincial CPIs'!E12/'Provincial CPIs'!E11*100-100</f>
        <v>3.538514343949899</v>
      </c>
      <c r="F12" s="7">
        <f>'Provincial CPIs'!F12/'Provincial CPIs'!F11*100-100</f>
        <v>1.0650873309866</v>
      </c>
      <c r="G12" s="7">
        <f>'Provincial CPIs'!G12/'Provincial CPIs'!G11*100-100</f>
        <v>-1.1207016775898921</v>
      </c>
      <c r="H12" s="7">
        <f>'Provincial CPIs'!H12/'Provincial CPIs'!H11*100-100</f>
        <v>3.0874135830120366</v>
      </c>
      <c r="I12" s="7">
        <f>'Provincial CPIs'!I12/'Provincial CPIs'!I11*100-100</f>
        <v>3.433047751193513</v>
      </c>
      <c r="J12" s="7">
        <f>'Provincial CPIs'!J12/'Provincial CPIs'!J11*100-100</f>
        <v>2.086373422643746</v>
      </c>
      <c r="K12" s="7">
        <f>'Provincial CPIs'!K12/'Provincial CPIs'!K11*100-100</f>
        <v>2.7509000551420257</v>
      </c>
      <c r="L12" s="7">
        <f>'Provincial CPIs'!L12/'Provincial CPIs'!L11*100-100</f>
        <v>1.6013602186662297</v>
      </c>
      <c r="M12" s="7">
        <f>'Provincial CPIs'!M12/'Provincial CPIs'!M11*100-100</f>
        <v>2.102967629088141</v>
      </c>
    </row>
    <row r="13" ht="12.75">
      <c r="B13" s="26"/>
    </row>
    <row r="14" spans="1:13" ht="12.75">
      <c r="A14" s="5">
        <v>2020</v>
      </c>
      <c r="B14" s="26" t="s">
        <v>125</v>
      </c>
      <c r="C14" s="7">
        <f>'Provincial CPIs'!C14/'Provincial CPIs'!C12*100-100</f>
        <v>0.19416831969134307</v>
      </c>
      <c r="D14" s="7">
        <f>'Provincial CPIs'!D14/'Provincial CPIs'!D12*100-100</f>
        <v>1.3256354467684446</v>
      </c>
      <c r="E14" s="7">
        <f>'Provincial CPIs'!E14/'Provincial CPIs'!E12*100-100</f>
        <v>-1.8775192224084662</v>
      </c>
      <c r="F14" s="7">
        <f>'Provincial CPIs'!F14/'Provincial CPIs'!F12*100-100</f>
        <v>-3.6376904367568557</v>
      </c>
      <c r="G14" s="7">
        <f>'Provincial CPIs'!G14/'Provincial CPIs'!G12*100-100</f>
        <v>-0.024886635644833177</v>
      </c>
      <c r="H14" s="7">
        <f>'Provincial CPIs'!H14/'Provincial CPIs'!H12*100-100</f>
        <v>-0.7843816826168108</v>
      </c>
      <c r="I14" s="7">
        <f>'Provincial CPIs'!I14/'Provincial CPIs'!I12*100-100</f>
        <v>-3.66199960059258</v>
      </c>
      <c r="J14" s="7">
        <f>'Provincial CPIs'!J14/'Provincial CPIs'!J12*100-100</f>
        <v>0.5363427254918633</v>
      </c>
      <c r="K14" s="7">
        <f>'Provincial CPIs'!K14/'Provincial CPIs'!K12*100-100</f>
        <v>-1.5716237121547323</v>
      </c>
      <c r="L14" s="7">
        <f>'Provincial CPIs'!L14/'Provincial CPIs'!L12*100-100</f>
        <v>-0.8070652353844139</v>
      </c>
      <c r="M14" s="7">
        <f>'Provincial CPIs'!M14/'Provincial CPIs'!M12*100-100</f>
        <v>-0.8593898815976218</v>
      </c>
    </row>
    <row r="15" spans="2:13" ht="12.75">
      <c r="B15" s="26" t="s">
        <v>129</v>
      </c>
      <c r="C15" s="7">
        <f>'Provincial CPIs'!C15/'Provincial CPIs'!C14*100-100</f>
        <v>-7.09701665901143</v>
      </c>
      <c r="D15" s="7">
        <f>'Provincial CPIs'!D15/'Provincial CPIs'!D14*100-100</f>
        <v>-7.3284444933531745</v>
      </c>
      <c r="E15" s="7">
        <f>'Provincial CPIs'!E15/'Provincial CPIs'!E14*100-100</f>
        <v>-8.688757294887267</v>
      </c>
      <c r="F15" s="7">
        <f>'Provincial CPIs'!F15/'Provincial CPIs'!F14*100-100</f>
        <v>-7.5566379392268175</v>
      </c>
      <c r="G15" s="7">
        <f>'Provincial CPIs'!G15/'Provincial CPIs'!G14*100-100</f>
        <v>-10.701372750623122</v>
      </c>
      <c r="H15" s="7">
        <f>'Provincial CPIs'!H15/'Provincial CPIs'!H14*100-100</f>
        <v>-12.921462833878977</v>
      </c>
      <c r="I15" s="7">
        <f>'Provincial CPIs'!I15/'Provincial CPIs'!I14*100-100</f>
        <v>-9.458200617982754</v>
      </c>
      <c r="J15" s="7">
        <f>'Provincial CPIs'!J15/'Provincial CPIs'!J14*100-100</f>
        <v>-9.605935068144035</v>
      </c>
      <c r="K15" s="7">
        <f>'Provincial CPIs'!K15/'Provincial CPIs'!K14*100-100</f>
        <v>-8.987883958048926</v>
      </c>
      <c r="L15" s="7">
        <f>'Provincial CPIs'!L15/'Provincial CPIs'!L14*100-100</f>
        <v>-11.390108927622094</v>
      </c>
      <c r="M15" s="7">
        <f>'Provincial CPIs'!M15/'Provincial CPIs'!M14*100-100</f>
        <v>-9.33562643581702</v>
      </c>
    </row>
    <row r="16" spans="2:13" ht="12.75">
      <c r="B16" s="26" t="s">
        <v>132</v>
      </c>
      <c r="C16" s="7">
        <f>'Provincial CPIs'!C16/'Provincial CPIs'!C15*100-100</f>
        <v>-0.9892531705729937</v>
      </c>
      <c r="D16" s="7">
        <f>'Provincial CPIs'!D16/'Provincial CPIs'!D15*100-100</f>
        <v>-5.617065864263054</v>
      </c>
      <c r="E16" s="7">
        <f>'Provincial CPIs'!E16/'Provincial CPIs'!E15*100-100</f>
        <v>5.416637378914757</v>
      </c>
      <c r="F16" s="7">
        <f>'Provincial CPIs'!F16/'Provincial CPIs'!F15*100-100</f>
        <v>2.6680237529994884</v>
      </c>
      <c r="G16" s="7">
        <f>'Provincial CPIs'!G16/'Provincial CPIs'!G15*100-100</f>
        <v>-8.678537407276892</v>
      </c>
      <c r="H16" s="7">
        <f>'Provincial CPIs'!H16/'Provincial CPIs'!H15*100-100</f>
        <v>3.0756072438903175</v>
      </c>
      <c r="I16" s="7">
        <f>'Provincial CPIs'!I16/'Provincial CPIs'!I15*100-100</f>
        <v>0.2280892286638192</v>
      </c>
      <c r="J16" s="7">
        <f>'Provincial CPIs'!J16/'Provincial CPIs'!J15*100-100</f>
        <v>-6.909356019038853</v>
      </c>
      <c r="K16" s="7">
        <f>'Provincial CPIs'!K16/'Provincial CPIs'!K15*100-100</f>
        <v>0.30056219067304824</v>
      </c>
      <c r="L16" s="7">
        <f>'Provincial CPIs'!L16/'Provincial CPIs'!L15*100-100</f>
        <v>-2.3204346643957052</v>
      </c>
      <c r="M16" s="7">
        <f>'Provincial CPIs'!M16/'Provincial CPIs'!M15*100-100</f>
        <v>-1.9592265645517415</v>
      </c>
    </row>
    <row r="17" spans="2:13" ht="12.75">
      <c r="B17" s="26" t="s">
        <v>136</v>
      </c>
      <c r="C17" s="7">
        <f>'Provincial CPIs'!C17/'Provincial CPIs'!C16*100-100</f>
        <v>-5.161817986196155</v>
      </c>
      <c r="D17" s="7">
        <f>'Provincial CPIs'!D17/'Provincial CPIs'!D16*100-100</f>
        <v>-0.08637806488133037</v>
      </c>
      <c r="E17" s="7">
        <f>'Provincial CPIs'!E17/'Provincial CPIs'!E16*100-100</f>
        <v>-0.5964612274140535</v>
      </c>
      <c r="F17" s="7">
        <f>'Provincial CPIs'!F17/'Provincial CPIs'!F16*100-100</f>
        <v>-2.459579929916316</v>
      </c>
      <c r="G17" s="7">
        <f>'Provincial CPIs'!G17/'Provincial CPIs'!G16*100-100</f>
        <v>-0.48892265823019443</v>
      </c>
      <c r="H17" s="7">
        <f>'Provincial CPIs'!H17/'Provincial CPIs'!H16*100-100</f>
        <v>-1.18272992260529</v>
      </c>
      <c r="I17" s="7">
        <f>'Provincial CPIs'!I17/'Provincial CPIs'!I16*100-100</f>
        <v>-0.14515729363944274</v>
      </c>
      <c r="J17" s="7">
        <f>'Provincial CPIs'!J17/'Provincial CPIs'!J16*100-100</f>
        <v>-0.2880311312536037</v>
      </c>
      <c r="K17" s="7">
        <f>'Provincial CPIs'!K17/'Provincial CPIs'!K16*100-100</f>
        <v>4.746706454483814</v>
      </c>
      <c r="L17" s="7">
        <f>'Provincial CPIs'!L17/'Provincial CPIs'!L16*100-100</f>
        <v>-5.425390663839735</v>
      </c>
      <c r="M17" s="7">
        <f>'Provincial CPIs'!M17/'Provincial CPIs'!M16*100-100</f>
        <v>-1.4982050829201654</v>
      </c>
    </row>
    <row r="18" spans="2:13" ht="12.75">
      <c r="B18" s="26" t="s">
        <v>137</v>
      </c>
      <c r="C18" s="7">
        <f>'Provincial CPIs'!C18/'Provincial CPIs'!C17*100-100</f>
        <v>2.233311862621349</v>
      </c>
      <c r="D18" s="7">
        <f>'Provincial CPIs'!D18/'Provincial CPIs'!D17*100-100</f>
        <v>1.7497702623028033</v>
      </c>
      <c r="E18" s="7">
        <f>'Provincial CPIs'!E18/'Provincial CPIs'!E17*100-100</f>
        <v>-2.082610470352293</v>
      </c>
      <c r="F18" s="7">
        <f>'Provincial CPIs'!F18/'Provincial CPIs'!F17*100-100</f>
        <v>0.5216272509809272</v>
      </c>
      <c r="G18" s="7">
        <f>'Provincial CPIs'!G18/'Provincial CPIs'!G17*100-100</f>
        <v>2.256298595559713</v>
      </c>
      <c r="H18" s="7">
        <f>'Provincial CPIs'!H18/'Provincial CPIs'!H17*100-100</f>
        <v>-1.0628256193334522</v>
      </c>
      <c r="I18" s="7">
        <f>'Provincial CPIs'!I18/'Provincial CPIs'!I17*100-100</f>
        <v>-2.1351870999238116</v>
      </c>
      <c r="J18" s="7">
        <f>'Provincial CPIs'!J18/'Provincial CPIs'!J17*100-100</f>
        <v>1.0721278412316053</v>
      </c>
      <c r="K18" s="7">
        <f>'Provincial CPIs'!K18/'Provincial CPIs'!K17*100-100</f>
        <v>-1.8457199884892788</v>
      </c>
      <c r="L18" s="7">
        <f>'Provincial CPIs'!L18/'Provincial CPIs'!L17*100-100</f>
        <v>-2.488636366943709</v>
      </c>
      <c r="M18" s="7">
        <f>'Provincial CPIs'!M18/'Provincial CPIs'!M17*100-100</f>
        <v>-0.2080946885039623</v>
      </c>
    </row>
    <row r="19" spans="2:13" ht="12.75">
      <c r="B19" s="26" t="s">
        <v>138</v>
      </c>
      <c r="C19" s="7">
        <f>'Provincial CPIs'!C19/'Provincial CPIs'!C18*100-100</f>
        <v>-4.163084630949783</v>
      </c>
      <c r="D19" s="7">
        <f>'Provincial CPIs'!D19/'Provincial CPIs'!D18*100-100</f>
        <v>-0.09031086726048443</v>
      </c>
      <c r="E19" s="7">
        <f>'Provincial CPIs'!E19/'Provincial CPIs'!E18*100-100</f>
        <v>3.4939762808641888</v>
      </c>
      <c r="F19" s="7">
        <f>'Provincial CPIs'!F19/'Provincial CPIs'!F18*100-100</f>
        <v>-0.6969096245755964</v>
      </c>
      <c r="G19" s="7">
        <f>'Provincial CPIs'!G19/'Provincial CPIs'!G18*100-100</f>
        <v>-7.11074037634927</v>
      </c>
      <c r="H19" s="7">
        <f>'Provincial CPIs'!H19/'Provincial CPIs'!H18*100-100</f>
        <v>-0.20341744525300953</v>
      </c>
      <c r="I19" s="7">
        <f>'Provincial CPIs'!I19/'Provincial CPIs'!I18*100-100</f>
        <v>0.7633963283234095</v>
      </c>
      <c r="J19" s="7">
        <f>'Provincial CPIs'!J19/'Provincial CPIs'!J18*100-100</f>
        <v>-3.6796727762634873</v>
      </c>
      <c r="K19" s="7">
        <f>'Provincial CPIs'!K19/'Provincial CPIs'!K18*100-100</f>
        <v>-4.196821127293887</v>
      </c>
      <c r="L19" s="7">
        <f>'Provincial CPIs'!L19/'Provincial CPIs'!L18*100-100</f>
        <v>6.8958440330529385</v>
      </c>
      <c r="M19" s="7">
        <f>'Provincial CPIs'!M19/'Provincial CPIs'!M18*100-100</f>
        <v>-0.513266787303138</v>
      </c>
    </row>
    <row r="20" spans="2:13" ht="12.75">
      <c r="B20" s="26" t="s">
        <v>139</v>
      </c>
      <c r="C20" s="7">
        <f>'Provincial CPIs'!C20/'Provincial CPIs'!C19*100-100</f>
        <v>-3.1795785425816376</v>
      </c>
      <c r="D20" s="7">
        <f>'Provincial CPIs'!D20/'Provincial CPIs'!D19*100-100</f>
        <v>-0.13451461756291394</v>
      </c>
      <c r="E20" s="7">
        <f>'Provincial CPIs'!E20/'Provincial CPIs'!E19*100-100</f>
        <v>-0.47281496335693873</v>
      </c>
      <c r="F20" s="7">
        <f>'Provincial CPIs'!F20/'Provincial CPIs'!F19*100-100</f>
        <v>-1.0754643814926794</v>
      </c>
      <c r="G20" s="7">
        <f>'Provincial CPIs'!G20/'Provincial CPIs'!G19*100-100</f>
        <v>1.384495959772039</v>
      </c>
      <c r="H20" s="7">
        <f>'Provincial CPIs'!H20/'Provincial CPIs'!H19*100-100</f>
        <v>-2.5540991817691747</v>
      </c>
      <c r="I20" s="7">
        <f>'Provincial CPIs'!I20/'Provincial CPIs'!I19*100-100</f>
        <v>-0.5321210845232685</v>
      </c>
      <c r="J20" s="7">
        <f>'Provincial CPIs'!J20/'Provincial CPIs'!J19*100-100</f>
        <v>3.4567573296666865</v>
      </c>
      <c r="K20" s="7">
        <f>'Provincial CPIs'!K20/'Provincial CPIs'!K19*100-100</f>
        <v>3.0597901980820694</v>
      </c>
      <c r="L20" s="7">
        <f>'Provincial CPIs'!L20/'Provincial CPIs'!L19*100-100</f>
        <v>-0.12835218857996722</v>
      </c>
      <c r="M20" s="7">
        <f>'Provincial CPIs'!M20/'Provincial CPIs'!M19*100-100</f>
        <v>0.15888289357388885</v>
      </c>
    </row>
    <row r="21" spans="2:13" ht="12.75">
      <c r="B21" s="26" t="s">
        <v>140</v>
      </c>
      <c r="C21" s="7">
        <f>'Provincial CPIs'!C21/'Provincial CPIs'!C20*100-100</f>
        <v>4.702017917617567</v>
      </c>
      <c r="D21" s="7">
        <f>'Provincial CPIs'!D21/'Provincial CPIs'!D20*100-100</f>
        <v>-1.3285860412341322</v>
      </c>
      <c r="E21" s="7">
        <f>'Provincial CPIs'!E21/'Provincial CPIs'!E20*100-100</f>
        <v>0.1070398350578472</v>
      </c>
      <c r="F21" s="7">
        <f>'Provincial CPIs'!F21/'Provincial CPIs'!F20*100-100</f>
        <v>-0.709869748000429</v>
      </c>
      <c r="G21" s="7">
        <f>'Provincial CPIs'!G21/'Provincial CPIs'!G20*100-100</f>
        <v>-1.8533936288580293</v>
      </c>
      <c r="H21" s="7">
        <f>'Provincial CPIs'!H21/'Provincial CPIs'!H20*100-100</f>
        <v>-2.179562825564119</v>
      </c>
      <c r="I21" s="7">
        <f>'Provincial CPIs'!I21/'Provincial CPIs'!I20*100-100</f>
        <v>-1.3745341219519247</v>
      </c>
      <c r="J21" s="7">
        <f>'Provincial CPIs'!J21/'Provincial CPIs'!J20*100-100</f>
        <v>-1.2909094541697925</v>
      </c>
      <c r="K21" s="7">
        <f>'Provincial CPIs'!K21/'Provincial CPIs'!K20*100-100</f>
        <v>-3.625484724412871</v>
      </c>
      <c r="L21" s="7">
        <f>'Provincial CPIs'!L21/'Provincial CPIs'!L20*100-100</f>
        <v>-1.8028422719993102</v>
      </c>
      <c r="M21" s="7">
        <f>'Provincial CPIs'!M21/'Provincial CPIs'!M20*100-100</f>
        <v>-1.0317725787802061</v>
      </c>
    </row>
    <row r="22" spans="2:13" ht="12.75">
      <c r="B22" s="26" t="s">
        <v>141</v>
      </c>
      <c r="C22" s="7">
        <f>'Provincial CPIs'!C22/'Provincial CPIs'!C21*100-100</f>
        <v>-2.9041302081330542</v>
      </c>
      <c r="D22" s="7">
        <f>'Provincial CPIs'!D22/'Provincial CPIs'!D21*100-100</f>
        <v>-0.5340673531735121</v>
      </c>
      <c r="E22" s="7">
        <f>'Provincial CPIs'!E22/'Provincial CPIs'!E21*100-100</f>
        <v>-0.2430791627643316</v>
      </c>
      <c r="F22" s="7">
        <f>'Provincial CPIs'!F22/'Provincial CPIs'!F21*100-100</f>
        <v>-2.7360793591896595</v>
      </c>
      <c r="G22" s="7">
        <f>'Provincial CPIs'!G22/'Provincial CPIs'!G21*100-100</f>
        <v>0.9292593518681116</v>
      </c>
      <c r="H22" s="7">
        <f>'Provincial CPIs'!H22/'Provincial CPIs'!H21*100-100</f>
        <v>2.195517028406613</v>
      </c>
      <c r="I22" s="7">
        <f>'Provincial CPIs'!I22/'Provincial CPIs'!I21*100-100</f>
        <v>-1.3552825062929799</v>
      </c>
      <c r="J22" s="7">
        <f>'Provincial CPIs'!J22/'Provincial CPIs'!J21*100-100</f>
        <v>-0.13224538709202704</v>
      </c>
      <c r="K22" s="7">
        <f>'Provincial CPIs'!K22/'Provincial CPIs'!K21*100-100</f>
        <v>-1.0394113097646311</v>
      </c>
      <c r="L22" s="7">
        <f>'Provincial CPIs'!L22/'Provincial CPIs'!L21*100-100</f>
        <v>-3.0295912691057936</v>
      </c>
      <c r="M22" s="7">
        <f>'Provincial CPIs'!M22/'Provincial CPIs'!M21*100-100</f>
        <v>-1.303951996137016</v>
      </c>
    </row>
    <row r="23" spans="2:13" ht="12.75">
      <c r="B23" s="26" t="s">
        <v>142</v>
      </c>
      <c r="C23" s="7">
        <f>'Provincial CPIs'!C23/'Provincial CPIs'!C22*100-100</f>
        <v>1.7265209959188184</v>
      </c>
      <c r="D23" s="7">
        <f>'Provincial CPIs'!D23/'Provincial CPIs'!D22*100-100</f>
        <v>-2.084190113984988</v>
      </c>
      <c r="E23" s="7">
        <f>'Provincial CPIs'!E23/'Provincial CPIs'!E22*100-100</f>
        <v>-1.4826659804764404</v>
      </c>
      <c r="F23" s="7">
        <f>'Provincial CPIs'!F23/'Provincial CPIs'!F22*100-100</f>
        <v>0.2497242040292491</v>
      </c>
      <c r="G23" s="7">
        <f>'Provincial CPIs'!G23/'Provincial CPIs'!G22*100-100</f>
        <v>0.30928360080488915</v>
      </c>
      <c r="H23" s="7">
        <f>'Provincial CPIs'!H23/'Provincial CPIs'!H22*100-100</f>
        <v>-0.3457223233848623</v>
      </c>
      <c r="I23" s="7">
        <f>'Provincial CPIs'!I23/'Provincial CPIs'!I22*100-100</f>
        <v>-0.17585819314734863</v>
      </c>
      <c r="J23" s="7">
        <f>'Provincial CPIs'!J23/'Provincial CPIs'!J22*100-100</f>
        <v>-0.6767897515944128</v>
      </c>
      <c r="K23" s="7">
        <f>'Provincial CPIs'!K23/'Provincial CPIs'!K22*100-100</f>
        <v>0.2423542517771864</v>
      </c>
      <c r="L23" s="7">
        <f>'Provincial CPIs'!L23/'Provincial CPIs'!L22*100-100</f>
        <v>0.19347461526689358</v>
      </c>
      <c r="M23" s="7">
        <f>'Provincial CPIs'!M23/'Provincial CPIs'!M22*100-100</f>
        <v>-0.1647471834102987</v>
      </c>
    </row>
    <row r="24" spans="2:13" ht="12.75">
      <c r="B24" s="26" t="s">
        <v>143</v>
      </c>
      <c r="C24" s="7">
        <f>'Provincial CPIs'!C24/'Provincial CPIs'!C23*100-100</f>
        <v>0.9999269826659543</v>
      </c>
      <c r="D24" s="7">
        <f>'Provincial CPIs'!D24/'Provincial CPIs'!D23*100-100</f>
        <v>2.662403970647503</v>
      </c>
      <c r="E24" s="7">
        <f>'Provincial CPIs'!E24/'Provincial CPIs'!E23*100-100</f>
        <v>1.9017251053019066</v>
      </c>
      <c r="F24" s="7">
        <f>'Provincial CPIs'!F24/'Provincial CPIs'!F23*100-100</f>
        <v>1.8872983243881407</v>
      </c>
      <c r="G24" s="7">
        <f>'Provincial CPIs'!G24/'Provincial CPIs'!G23*100-100</f>
        <v>2.2855164910117196</v>
      </c>
      <c r="H24" s="7">
        <f>'Provincial CPIs'!H24/'Provincial CPIs'!H23*100-100</f>
        <v>2.0463606983780096</v>
      </c>
      <c r="I24" s="7">
        <f>'Provincial CPIs'!I24/'Provincial CPIs'!I23*100-100</f>
        <v>1.6724254014959001</v>
      </c>
      <c r="J24" s="7">
        <f>'Provincial CPIs'!J24/'Provincial CPIs'!J23*100-100</f>
        <v>2.1258055625792878</v>
      </c>
      <c r="K24" s="7">
        <f>'Provincial CPIs'!K24/'Provincial CPIs'!K23*100-100</f>
        <v>1.2678873251170018</v>
      </c>
      <c r="L24" s="7">
        <f>'Provincial CPIs'!L24/'Provincial CPIs'!L23*100-100</f>
        <v>1.662901352234499</v>
      </c>
      <c r="M24" s="7">
        <f>'Provincial CPIs'!M24/'Provincial CPIs'!M23*100-100</f>
        <v>1.8285844241149078</v>
      </c>
    </row>
    <row r="25" spans="2:13" ht="12.75">
      <c r="B25" s="26" t="s">
        <v>124</v>
      </c>
      <c r="C25" s="7">
        <f>'Provincial CPIs'!C25/'Provincial CPIs'!C24*100-100</f>
        <v>2.8874113390385787</v>
      </c>
      <c r="D25" s="7">
        <f>'Provincial CPIs'!D25/'Provincial CPIs'!D24*100-100</f>
        <v>4.43195401799079</v>
      </c>
      <c r="E25" s="7">
        <f>'Provincial CPIs'!E25/'Provincial CPIs'!E24*100-100</f>
        <v>1.7181399190659334</v>
      </c>
      <c r="F25" s="7">
        <f>'Provincial CPIs'!F25/'Provincial CPIs'!F24*100-100</f>
        <v>2.297615142833692</v>
      </c>
      <c r="G25" s="7">
        <f>'Provincial CPIs'!G25/'Provincial CPIs'!G24*100-100</f>
        <v>2.7625445709714285</v>
      </c>
      <c r="H25" s="7">
        <f>'Provincial CPIs'!H25/'Provincial CPIs'!H24*100-100</f>
        <v>-1.8853545119220598</v>
      </c>
      <c r="I25" s="7">
        <f>'Provincial CPIs'!I25/'Provincial CPIs'!I24*100-100</f>
        <v>1.5933878869370375</v>
      </c>
      <c r="J25" s="7">
        <f>'Provincial CPIs'!J25/'Provincial CPIs'!J24*100-100</f>
        <v>-0.3280074234924655</v>
      </c>
      <c r="K25" s="7">
        <f>'Provincial CPIs'!K25/'Provincial CPIs'!K24*100-100</f>
        <v>1.1649692669045493</v>
      </c>
      <c r="L25" s="7">
        <f>'Provincial CPIs'!L25/'Provincial CPIs'!L24*100-100</f>
        <v>5.8392657873884275</v>
      </c>
      <c r="M25" s="7">
        <f>'Provincial CPIs'!M25/'Provincial CPIs'!M24*100-100</f>
        <v>2.673025738398465</v>
      </c>
    </row>
    <row r="26" ht="12.75">
      <c r="B26" s="26"/>
    </row>
    <row r="27" spans="1:13" ht="12.75">
      <c r="A27" s="5">
        <v>2021</v>
      </c>
      <c r="B27" s="26" t="s">
        <v>125</v>
      </c>
      <c r="C27" s="7">
        <f>'Provincial CPIs'!C27/'Provincial CPIs'!C25*100-100</f>
        <v>0.6348871491448307</v>
      </c>
      <c r="D27" s="7">
        <f>'Provincial CPIs'!D27/'Provincial CPIs'!D25*100-100</f>
        <v>2.032799730068959</v>
      </c>
      <c r="E27" s="7">
        <f>'Provincial CPIs'!E27/'Provincial CPIs'!E25*100-100</f>
        <v>0.8077860532937962</v>
      </c>
      <c r="F27" s="7">
        <f>'Provincial CPIs'!F27/'Provincial CPIs'!F25*100-100</f>
        <v>1.1233835267966157</v>
      </c>
      <c r="G27" s="7">
        <f>'Provincial CPIs'!G27/'Provincial CPIs'!G25*100-100</f>
        <v>1.0774519893982841</v>
      </c>
      <c r="H27" s="7">
        <f>'Provincial CPIs'!H27/'Provincial CPIs'!H25*100-100</f>
        <v>3.183672759358089</v>
      </c>
      <c r="I27" s="7">
        <f>'Provincial CPIs'!I27/'Provincial CPIs'!I25*100-100</f>
        <v>2.2552470881988</v>
      </c>
      <c r="J27" s="7">
        <f>'Provincial CPIs'!J27/'Provincial CPIs'!J25*100-100</f>
        <v>1.9796906119976114</v>
      </c>
      <c r="K27" s="7">
        <f>'Provincial CPIs'!K27/'Provincial CPIs'!K25*100-100</f>
        <v>1.3021636809526598</v>
      </c>
      <c r="L27" s="7">
        <f>'Provincial CPIs'!L27/'Provincial CPIs'!L25*100-100</f>
        <v>2.1280339322578925</v>
      </c>
      <c r="M27" s="7">
        <f>'Provincial CPIs'!M27/'Provincial CPIs'!M25*100-100</f>
        <v>1.609708714354909</v>
      </c>
    </row>
    <row r="28" spans="2:13" ht="12.75">
      <c r="B28" s="26" t="s">
        <v>129</v>
      </c>
      <c r="C28" s="7">
        <f>'Provincial CPIs'!C28/'Provincial CPIs'!C27*100-100</f>
        <v>-0.6299127091941301</v>
      </c>
      <c r="D28" s="7">
        <f>'Provincial CPIs'!D28/'Provincial CPIs'!D27*100-100</f>
        <v>0.6155174866540705</v>
      </c>
      <c r="E28" s="7">
        <f>'Provincial CPIs'!E28/'Provincial CPIs'!E27*100-100</f>
        <v>0.144902048975041</v>
      </c>
      <c r="F28" s="7">
        <f>'Provincial CPIs'!F28/'Provincial CPIs'!F27*100-100</f>
        <v>-0.4268794979800532</v>
      </c>
      <c r="G28" s="7">
        <f>'Provincial CPIs'!G28/'Provincial CPIs'!G27*100-100</f>
        <v>1.0056679839288023</v>
      </c>
      <c r="H28" s="7">
        <f>'Provincial CPIs'!H28/'Provincial CPIs'!H27*100-100</f>
        <v>0.03967124986002091</v>
      </c>
      <c r="I28" s="7">
        <f>'Provincial CPIs'!I28/'Provincial CPIs'!I27*100-100</f>
        <v>-0.04001747068889472</v>
      </c>
      <c r="J28" s="7">
        <f>'Provincial CPIs'!J28/'Provincial CPIs'!J27*100-100</f>
        <v>-0.18741561482524105</v>
      </c>
      <c r="K28" s="7">
        <f>'Provincial CPIs'!K28/'Provincial CPIs'!K27*100-100</f>
        <v>-0.6274375751557244</v>
      </c>
      <c r="L28" s="7">
        <f>'Provincial CPIs'!L28/'Provincial CPIs'!L27*100-100</f>
        <v>-0.1879416541883927</v>
      </c>
      <c r="M28" s="7">
        <f>'Provincial CPIs'!M28/'Provincial CPIs'!M27*100-100</f>
        <v>-0.06401972876616924</v>
      </c>
    </row>
    <row r="29" spans="2:13" ht="12.75">
      <c r="B29" s="26" t="s">
        <v>132</v>
      </c>
      <c r="C29" s="7">
        <f>'Provincial CPIs'!C29/'Provincial CPIs'!C28*100-100</f>
        <v>0.5267125805807069</v>
      </c>
      <c r="D29" s="7">
        <f>'Provincial CPIs'!D29/'Provincial CPIs'!D28*100-100</f>
        <v>0.799378346087849</v>
      </c>
      <c r="E29" s="7">
        <f>'Provincial CPIs'!E29/'Provincial CPIs'!E28*100-100</f>
        <v>0.06482493577544801</v>
      </c>
      <c r="F29" s="7">
        <f>'Provincial CPIs'!F29/'Provincial CPIs'!F28*100-100</f>
        <v>0.10035453251376225</v>
      </c>
      <c r="G29" s="7">
        <f>'Provincial CPIs'!G29/'Provincial CPIs'!G28*100-100</f>
        <v>0.0761239661015054</v>
      </c>
      <c r="H29" s="7">
        <f>'Provincial CPIs'!H29/'Provincial CPIs'!H28*100-100</f>
        <v>0.1990445486946868</v>
      </c>
      <c r="I29" s="7">
        <f>'Provincial CPIs'!I29/'Provincial CPIs'!I28*100-100</f>
        <v>2.7031724895882974</v>
      </c>
      <c r="J29" s="7">
        <f>'Provincial CPIs'!J29/'Provincial CPIs'!J28*100-100</f>
        <v>0.46315195479434124</v>
      </c>
      <c r="K29" s="7">
        <f>'Provincial CPIs'!K29/'Provincial CPIs'!K28*100-100</f>
        <v>0.7205371649129972</v>
      </c>
      <c r="L29" s="7">
        <f>'Provincial CPIs'!L29/'Provincial CPIs'!L28*100-100</f>
        <v>0.7198588713918923</v>
      </c>
      <c r="M29" s="7">
        <f>'Provincial CPIs'!M29/'Provincial CPIs'!M28*100-100</f>
        <v>0.597589523864201</v>
      </c>
    </row>
    <row r="30" spans="2:13" ht="12.75">
      <c r="B30" s="26" t="s">
        <v>136</v>
      </c>
      <c r="C30" s="7">
        <f>'Provincial CPIs'!C30/'Provincial CPIs'!C29*100-100</f>
        <v>1.6101550038902843</v>
      </c>
      <c r="D30" s="7">
        <f>'Provincial CPIs'!D30/'Provincial CPIs'!D29*100-100</f>
        <v>0.39819407484552016</v>
      </c>
      <c r="E30" s="7">
        <f>'Provincial CPIs'!E30/'Provincial CPIs'!E29*100-100</f>
        <v>0.21013701355352055</v>
      </c>
      <c r="F30" s="7">
        <f>'Provincial CPIs'!F30/'Provincial CPIs'!F29*100-100</f>
        <v>0.23419770232942483</v>
      </c>
      <c r="G30" s="7">
        <f>'Provincial CPIs'!G30/'Provincial CPIs'!G29*100-100</f>
        <v>0.533918576763682</v>
      </c>
      <c r="H30" s="7">
        <f>'Provincial CPIs'!H30/'Provincial CPIs'!H29*100-100</f>
        <v>0.3555942778612007</v>
      </c>
      <c r="I30" s="7">
        <f>'Provincial CPIs'!I30/'Provincial CPIs'!I29*100-100</f>
        <v>-1.8545180115035436</v>
      </c>
      <c r="J30" s="7">
        <f>'Provincial CPIs'!J30/'Provincial CPIs'!J29*100-100</f>
        <v>-0.12169339470655416</v>
      </c>
      <c r="K30" s="7">
        <f>'Provincial CPIs'!K30/'Provincial CPIs'!K29*100-100</f>
        <v>-0.3389997311439288</v>
      </c>
      <c r="L30" s="7">
        <f>'Provincial CPIs'!L30/'Provincial CPIs'!L29*100-100</f>
        <v>0.4035862252051601</v>
      </c>
      <c r="M30" s="7">
        <f>'Provincial CPIs'!M30/'Provincial CPIs'!M29*100-100</f>
        <v>0.2419764050547002</v>
      </c>
    </row>
    <row r="31" spans="2:13" ht="12.75">
      <c r="B31" s="26" t="s">
        <v>137</v>
      </c>
      <c r="C31" s="7">
        <f>'Provincial CPIs'!C31/'Provincial CPIs'!C30*100-100</f>
        <v>2.994863032636829</v>
      </c>
      <c r="D31" s="7">
        <f>'Provincial CPIs'!D31/'Provincial CPIs'!D30*100-100</f>
        <v>1.531296063883488</v>
      </c>
      <c r="E31" s="7">
        <f>'Provincial CPIs'!E31/'Provincial CPIs'!E30*100-100</f>
        <v>1.237514693076207</v>
      </c>
      <c r="F31" s="7">
        <f>'Provincial CPIs'!F31/'Provincial CPIs'!F30*100-100</f>
        <v>1.197077842487488</v>
      </c>
      <c r="G31" s="7">
        <f>'Provincial CPIs'!G31/'Provincial CPIs'!G30*100-100</f>
        <v>1.8446025557574472</v>
      </c>
      <c r="H31" s="7">
        <f>'Provincial CPIs'!H31/'Provincial CPIs'!H30*100-100</f>
        <v>1.8394480989889104</v>
      </c>
      <c r="I31" s="7">
        <f>'Provincial CPIs'!I31/'Provincial CPIs'!I30*100-100</f>
        <v>-0.4351660529270873</v>
      </c>
      <c r="J31" s="7">
        <f>'Provincial CPIs'!J31/'Provincial CPIs'!J30*100-100</f>
        <v>1.2729412807405964</v>
      </c>
      <c r="K31" s="7">
        <f>'Provincial CPIs'!K31/'Provincial CPIs'!K30*100-100</f>
        <v>1.3349326828428758</v>
      </c>
      <c r="L31" s="7">
        <f>'Provincial CPIs'!L31/'Provincial CPIs'!L30*100-100</f>
        <v>3.2722315329410776</v>
      </c>
      <c r="M31" s="7">
        <f>'Provincial CPIs'!M31/'Provincial CPIs'!M30*100-100</f>
        <v>1.8585889589220557</v>
      </c>
    </row>
    <row r="32" spans="2:13" ht="12.75">
      <c r="B32" s="26" t="s">
        <v>138</v>
      </c>
      <c r="C32" s="7">
        <f>'Provincial CPIs'!C32/'Provincial CPIs'!C31*100-100</f>
        <v>7.432051488031746</v>
      </c>
      <c r="D32" s="7">
        <f>'Provincial CPIs'!D32/'Provincial CPIs'!D31*100-100</f>
        <v>3.081169866244096</v>
      </c>
      <c r="E32" s="7">
        <f>'Provincial CPIs'!E32/'Provincial CPIs'!E31*100-100</f>
        <v>3.2764060691386163</v>
      </c>
      <c r="F32" s="7">
        <f>'Provincial CPIs'!F32/'Provincial CPIs'!F31*100-100</f>
        <v>2.532552409104312</v>
      </c>
      <c r="G32" s="7">
        <f>'Provincial CPIs'!G32/'Provincial CPIs'!G31*100-100</f>
        <v>3.913717471593259</v>
      </c>
      <c r="H32" s="7">
        <f>'Provincial CPIs'!H32/'Provincial CPIs'!H31*100-100</f>
        <v>2.29379844136605</v>
      </c>
      <c r="I32" s="7">
        <f>'Provincial CPIs'!I32/'Provincial CPIs'!I31*100-100</f>
        <v>2.673946548679311</v>
      </c>
      <c r="J32" s="7">
        <f>'Provincial CPIs'!J32/'Provincial CPIs'!J31*100-100</f>
        <v>4.537901358383792</v>
      </c>
      <c r="K32" s="7">
        <f>'Provincial CPIs'!K32/'Provincial CPIs'!K31*100-100</f>
        <v>3.2582746519560004</v>
      </c>
      <c r="L32" s="7">
        <f>'Provincial CPIs'!L32/'Provincial CPIs'!L31*100-100</f>
        <v>5.554449689843139</v>
      </c>
      <c r="M32" s="7">
        <f>'Provincial CPIs'!M32/'Provincial CPIs'!M31*100-100</f>
        <v>4.159816431645751</v>
      </c>
    </row>
    <row r="33" spans="2:13" ht="12.75">
      <c r="B33" s="26" t="s">
        <v>139</v>
      </c>
      <c r="C33" s="7">
        <f>'Provincial CPIs'!C33/'Provincial CPIs'!C32*100-100</f>
        <v>-0.008637794994484693</v>
      </c>
      <c r="D33" s="7">
        <f>'Provincial CPIs'!D33/'Provincial CPIs'!D32*100-100</f>
        <v>0.1276884671220131</v>
      </c>
      <c r="E33" s="7">
        <f>'Provincial CPIs'!E33/'Provincial CPIs'!E32*100-100</f>
        <v>0.36922455057622017</v>
      </c>
      <c r="F33" s="7">
        <f>'Provincial CPIs'!F33/'Provincial CPIs'!F32*100-100</f>
        <v>-0.1370292868002707</v>
      </c>
      <c r="G33" s="7">
        <f>'Provincial CPIs'!G33/'Provincial CPIs'!G32*100-100</f>
        <v>0.7909932258099559</v>
      </c>
      <c r="H33" s="7">
        <f>'Provincial CPIs'!H33/'Provincial CPIs'!H32*100-100</f>
        <v>0.2932402131993683</v>
      </c>
      <c r="I33" s="7">
        <f>'Provincial CPIs'!I33/'Provincial CPIs'!I32*100-100</f>
        <v>-0.11248181350028119</v>
      </c>
      <c r="J33" s="7">
        <f>'Provincial CPIs'!J33/'Provincial CPIs'!J32*100-100</f>
        <v>-0.9030593079815077</v>
      </c>
      <c r="K33" s="7">
        <f>'Provincial CPIs'!K33/'Provincial CPIs'!K32*100-100</f>
        <v>0.028703814240827796</v>
      </c>
      <c r="L33" s="7">
        <f>'Provincial CPIs'!L33/'Provincial CPIs'!L32*100-100</f>
        <v>-0.05881533399204386</v>
      </c>
      <c r="M33" s="7">
        <f>'Provincial CPIs'!M33/'Provincial CPIs'!M32*100-100</f>
        <v>0.006205428911471245</v>
      </c>
    </row>
    <row r="34" spans="2:13" ht="12.75">
      <c r="B34" s="26" t="s">
        <v>140</v>
      </c>
      <c r="C34" s="7">
        <f>'Provincial CPIs'!C34/'Provincial CPIs'!C33*100-100</f>
        <v>0.3334557902742432</v>
      </c>
      <c r="D34" s="7">
        <f>'Provincial CPIs'!D34/'Provincial CPIs'!D33*100-100</f>
        <v>0.5234952332219933</v>
      </c>
      <c r="E34" s="7">
        <f>'Provincial CPIs'!E34/'Provincial CPIs'!E33*100-100</f>
        <v>0.2482037832998003</v>
      </c>
      <c r="F34" s="7">
        <f>'Provincial CPIs'!F34/'Provincial CPIs'!F33*100-100</f>
        <v>0.1134305600864991</v>
      </c>
      <c r="G34" s="7">
        <f>'Provincial CPIs'!G34/'Provincial CPIs'!G33*100-100</f>
        <v>0.9591273412406878</v>
      </c>
      <c r="H34" s="7">
        <f>'Provincial CPIs'!H34/'Provincial CPIs'!H33*100-100</f>
        <v>1.014041365325724</v>
      </c>
      <c r="I34" s="7">
        <f>'Provincial CPIs'!I34/'Provincial CPIs'!I33*100-100</f>
        <v>0.16413796787429646</v>
      </c>
      <c r="J34" s="7">
        <f>'Provincial CPIs'!J34/'Provincial CPIs'!J33*100-100</f>
        <v>-0.013749009470330975</v>
      </c>
      <c r="K34" s="7">
        <f>'Provincial CPIs'!K34/'Provincial CPIs'!K33*100-100</f>
        <v>-0.0973633311154174</v>
      </c>
      <c r="L34" s="7">
        <f>'Provincial CPIs'!L34/'Provincial CPIs'!L33*100-100</f>
        <v>1.3630926167835185</v>
      </c>
      <c r="M34" s="7">
        <f>'Provincial CPIs'!M34/'Provincial CPIs'!M33*100-100</f>
        <v>0.5315332747810544</v>
      </c>
    </row>
    <row r="35" spans="2:13" ht="12.75">
      <c r="B35" s="26" t="s">
        <v>141</v>
      </c>
      <c r="C35" s="7">
        <f>'Provincial CPIs'!C35/'Provincial CPIs'!C34*100-100</f>
        <v>1.069260643694193</v>
      </c>
      <c r="D35" s="7">
        <f>'Provincial CPIs'!D35/'Provincial CPIs'!D34*100-100</f>
        <v>1.41800729923429</v>
      </c>
      <c r="E35" s="7">
        <f>'Provincial CPIs'!E35/'Provincial CPIs'!E34*100-100</f>
        <v>1.2846705970645615</v>
      </c>
      <c r="F35" s="7">
        <f>'Provincial CPIs'!F35/'Provincial CPIs'!F34*100-100</f>
        <v>0.5905177188831914</v>
      </c>
      <c r="G35" s="7">
        <f>'Provincial CPIs'!G35/'Provincial CPIs'!G34*100-100</f>
        <v>1.2673601538843542</v>
      </c>
      <c r="H35" s="7">
        <f>'Provincial CPIs'!H35/'Provincial CPIs'!H34*100-100</f>
        <v>0.7870858486199523</v>
      </c>
      <c r="I35" s="7">
        <f>'Provincial CPIs'!I35/'Provincial CPIs'!I34*100-100</f>
        <v>0.6798299170432927</v>
      </c>
      <c r="J35" s="7">
        <f>'Provincial CPIs'!J35/'Provincial CPIs'!J34*100-100</f>
        <v>0.5993467263501628</v>
      </c>
      <c r="K35" s="7">
        <f>'Provincial CPIs'!K35/'Provincial CPIs'!K34*100-100</f>
        <v>0.49115165956573037</v>
      </c>
      <c r="L35" s="7">
        <f>'Provincial CPIs'!L35/'Provincial CPIs'!L34*100-100</f>
        <v>1.4399261358400963</v>
      </c>
      <c r="M35" s="7">
        <f>'Provincial CPIs'!M35/'Provincial CPIs'!M34*100-100</f>
        <v>1.0294402931647397</v>
      </c>
    </row>
    <row r="36" spans="2:13" ht="12.75">
      <c r="B36" s="26" t="s">
        <v>142</v>
      </c>
      <c r="C36" s="7">
        <f>'Provincial CPIs'!C36/'Provincial CPIs'!C35*100-100</f>
        <v>1.6982645917836408</v>
      </c>
      <c r="D36" s="7">
        <f>'Provincial CPIs'!D36/'Provincial CPIs'!D35*100-100</f>
        <v>1.2587126402451077</v>
      </c>
      <c r="E36" s="7">
        <f>'Provincial CPIs'!E36/'Provincial CPIs'!E35*100-100</f>
        <v>0.5589038257354844</v>
      </c>
      <c r="F36" s="7">
        <f>'Provincial CPIs'!F36/'Provincial CPIs'!F35*100-100</f>
        <v>0.9844851857394303</v>
      </c>
      <c r="G36" s="7">
        <f>'Provincial CPIs'!G36/'Provincial CPIs'!G35*100-100</f>
        <v>1.4060096107814957</v>
      </c>
      <c r="H36" s="7">
        <f>'Provincial CPIs'!H36/'Provincial CPIs'!H35*100-100</f>
        <v>1.1922704125739472</v>
      </c>
      <c r="I36" s="7">
        <f>'Provincial CPIs'!I36/'Provincial CPIs'!I35*100-100</f>
        <v>1.4155832147819751</v>
      </c>
      <c r="J36" s="7">
        <f>'Provincial CPIs'!J36/'Provincial CPIs'!J35*100-100</f>
        <v>1.468219617352176</v>
      </c>
      <c r="K36" s="7">
        <f>'Provincial CPIs'!K36/'Provincial CPIs'!K35*100-100</f>
        <v>1.7800732490046443</v>
      </c>
      <c r="L36" s="7">
        <f>'Provincial CPIs'!L36/'Provincial CPIs'!L35*100-100</f>
        <v>2.193274181525922</v>
      </c>
      <c r="M36" s="7">
        <f>'Provincial CPIs'!M36/'Provincial CPIs'!M35*100-100</f>
        <v>1.5178999645156637</v>
      </c>
    </row>
    <row r="37" spans="2:13" ht="12.75">
      <c r="B37" s="26" t="s">
        <v>143</v>
      </c>
      <c r="C37" s="7">
        <f>'Provincial CPIs'!C37/'Provincial CPIs'!C36*100-100</f>
        <v>1.0482627426464433</v>
      </c>
      <c r="D37" s="7">
        <f>'Provincial CPIs'!D37/'Provincial CPIs'!D36*100-100</f>
        <v>1.078073772087862</v>
      </c>
      <c r="E37" s="7">
        <f>'Provincial CPIs'!E37/'Provincial CPIs'!E36*100-100</f>
        <v>0.9827818391672878</v>
      </c>
      <c r="F37" s="7">
        <f>'Provincial CPIs'!F37/'Provincial CPIs'!F36*100-100</f>
        <v>0.5534124315326636</v>
      </c>
      <c r="G37" s="7">
        <f>'Provincial CPIs'!G37/'Provincial CPIs'!G36*100-100</f>
        <v>1.422436829780068</v>
      </c>
      <c r="H37" s="7">
        <f>'Provincial CPIs'!H37/'Provincial CPIs'!H36*100-100</f>
        <v>0.8073803759739206</v>
      </c>
      <c r="I37" s="7">
        <f>'Provincial CPIs'!I37/'Provincial CPIs'!I36*100-100</f>
        <v>1.1185743320834405</v>
      </c>
      <c r="J37" s="7">
        <f>'Provincial CPIs'!J37/'Provincial CPIs'!J36*100-100</f>
        <v>1.3513200097564635</v>
      </c>
      <c r="K37" s="7">
        <f>'Provincial CPIs'!K37/'Provincial CPIs'!K36*100-100</f>
        <v>1.3247386512739325</v>
      </c>
      <c r="L37" s="7">
        <f>'Provincial CPIs'!L37/'Provincial CPIs'!L36*100-100</f>
        <v>1.0311882948050197</v>
      </c>
      <c r="M37" s="7">
        <f>'Provincial CPIs'!M37/'Provincial CPIs'!M36*100-100</f>
        <v>1.0795877247221881</v>
      </c>
    </row>
    <row r="38" spans="2:13" ht="12.75">
      <c r="B38" s="26" t="s">
        <v>124</v>
      </c>
      <c r="C38" s="7">
        <f>'Provincial CPIs'!C38/'Provincial CPIs'!C37*100-100</f>
        <v>1.338131638023654</v>
      </c>
      <c r="D38" s="7">
        <f>'Provincial CPIs'!D38/'Provincial CPIs'!D37*100-100</f>
        <v>1.0167629150832198</v>
      </c>
      <c r="E38" s="7">
        <f>'Provincial CPIs'!E38/'Provincial CPIs'!E37*100-100</f>
        <v>-1.0497520850992856</v>
      </c>
      <c r="F38" s="7">
        <f>'Provincial CPIs'!F38/'Provincial CPIs'!F37*100-100</f>
        <v>0.4919009140462265</v>
      </c>
      <c r="G38" s="7">
        <f>'Provincial CPIs'!G38/'Provincial CPIs'!G37*100-100</f>
        <v>0.8659539686513256</v>
      </c>
      <c r="H38" s="7">
        <f>'Provincial CPIs'!H38/'Provincial CPIs'!H37*100-100</f>
        <v>0.8621696648964132</v>
      </c>
      <c r="I38" s="7">
        <f>'Provincial CPIs'!I38/'Provincial CPIs'!I37*100-100</f>
        <v>0.7305717838822119</v>
      </c>
      <c r="J38" s="7">
        <f>'Provincial CPIs'!J38/'Provincial CPIs'!J37*100-100</f>
        <v>0.36201296126725424</v>
      </c>
      <c r="K38" s="7">
        <f>'Provincial CPIs'!K38/'Provincial CPIs'!K37*100-100</f>
        <v>0.6468380494326027</v>
      </c>
      <c r="L38" s="7">
        <f>'Provincial CPIs'!L38/'Provincial CPIs'!L37*100-100</f>
        <v>1.4145207079553188</v>
      </c>
      <c r="M38" s="7">
        <f>'Provincial CPIs'!M38/'Provincial CPIs'!M37*100-100</f>
        <v>0.7983334262530661</v>
      </c>
    </row>
    <row r="39" ht="12.75">
      <c r="B39" s="26"/>
    </row>
    <row r="40" spans="1:13" ht="12.75">
      <c r="A40" s="5">
        <v>2022</v>
      </c>
      <c r="B40" s="26" t="s">
        <v>125</v>
      </c>
      <c r="C40" s="7">
        <f>'Provincial CPIs'!C40/'Provincial CPIs'!C38*100-100</f>
        <v>1.8466487853411735</v>
      </c>
      <c r="D40" s="7">
        <f>'Provincial CPIs'!D40/'Provincial CPIs'!D38*100-100</f>
        <v>1.7880182480122926</v>
      </c>
      <c r="E40" s="7">
        <f>'Provincial CPIs'!E40/'Provincial CPIs'!E38*100-100</f>
        <v>0.669433005983123</v>
      </c>
      <c r="F40" s="7">
        <f>'Provincial CPIs'!F40/'Provincial CPIs'!F38*100-100</f>
        <v>0.8473729351261312</v>
      </c>
      <c r="G40" s="7">
        <f>'Provincial CPIs'!G40/'Provincial CPIs'!G38*100-100</f>
        <v>2.8035809707662054</v>
      </c>
      <c r="H40" s="7">
        <f>'Provincial CPIs'!H40/'Provincial CPIs'!H38*100-100</f>
        <v>1.3024995550724725</v>
      </c>
      <c r="I40" s="7">
        <f>'Provincial CPIs'!I40/'Provincial CPIs'!I38*100-100</f>
        <v>0.8966307602550074</v>
      </c>
      <c r="J40" s="7">
        <f>'Provincial CPIs'!J40/'Provincial CPIs'!J38*100-100</f>
        <v>1.2106855574554487</v>
      </c>
      <c r="K40" s="7">
        <f>'Provincial CPIs'!K40/'Provincial CPIs'!K38*100-100</f>
        <v>2.0034203190558912</v>
      </c>
      <c r="L40" s="7">
        <f>'Provincial CPIs'!L40/'Provincial CPIs'!L38*100-100</f>
        <v>0.9855303816628265</v>
      </c>
      <c r="M40" s="7">
        <f>'Provincial CPIs'!M40/'Provincial CPIs'!M38*100-100</f>
        <v>1.449547751004232</v>
      </c>
    </row>
    <row r="41" spans="2:13" ht="12.75">
      <c r="B41" s="26" t="s">
        <v>129</v>
      </c>
      <c r="C41" s="7">
        <f>'Provincial CPIs'!C41/'Provincial CPIs'!C40*100-100</f>
        <v>1.7633794862238972</v>
      </c>
      <c r="D41" s="7">
        <f>'Provincial CPIs'!D41/'Provincial CPIs'!D40*100-100</f>
        <v>0.8538196258232489</v>
      </c>
      <c r="E41" s="7">
        <f>'Provincial CPIs'!E41/'Provincial CPIs'!E40*100-100</f>
        <v>1.3135208414149844</v>
      </c>
      <c r="F41" s="7">
        <f>'Provincial CPIs'!F41/'Provincial CPIs'!F40*100-100</f>
        <v>0.9762871655022849</v>
      </c>
      <c r="G41" s="7">
        <f>'Provincial CPIs'!G41/'Provincial CPIs'!G40*100-100</f>
        <v>1.9128337173577563</v>
      </c>
      <c r="H41" s="7">
        <f>'Provincial CPIs'!H41/'Provincial CPIs'!H40*100-100</f>
        <v>1.3131981343371848</v>
      </c>
      <c r="I41" s="7">
        <f>'Provincial CPIs'!I41/'Provincial CPIs'!I40*100-100</f>
        <v>3.796058612533429</v>
      </c>
      <c r="J41" s="7">
        <f>'Provincial CPIs'!J41/'Provincial CPIs'!J40*100-100</f>
        <v>1.829986816376291</v>
      </c>
      <c r="K41" s="7">
        <f>'Provincial CPIs'!K41/'Provincial CPIs'!K40*100-100</f>
        <v>0.9341293936352031</v>
      </c>
      <c r="L41" s="7">
        <f>'Provincial CPIs'!L41/'Provincial CPIs'!L40*100-100</f>
        <v>1.8662068263885772</v>
      </c>
      <c r="M41" s="7">
        <f>'Provincial CPIs'!M41/'Provincial CPIs'!M40*100-100</f>
        <v>1.5688952384099082</v>
      </c>
    </row>
    <row r="42" spans="2:13" ht="12.75">
      <c r="B42" s="26" t="s">
        <v>132</v>
      </c>
      <c r="C42" s="7">
        <f>'Provincial CPIs'!C42/'Provincial CPIs'!C41*100-100</f>
        <v>1.4345573348647065</v>
      </c>
      <c r="D42" s="7">
        <f>'Provincial CPIs'!D42/'Provincial CPIs'!D41*100-100</f>
        <v>1.6777159815048321</v>
      </c>
      <c r="E42" s="7">
        <f>'Provincial CPIs'!E42/'Provincial CPIs'!E41*100-100</f>
        <v>2.0212690214106175</v>
      </c>
      <c r="F42" s="7">
        <f>'Provincial CPIs'!F42/'Provincial CPIs'!F41*100-100</f>
        <v>0.924055112428988</v>
      </c>
      <c r="G42" s="7">
        <f>'Provincial CPIs'!G42/'Provincial CPIs'!G41*100-100</f>
        <v>1.2039940075088964</v>
      </c>
      <c r="H42" s="7">
        <f>'Provincial CPIs'!H42/'Provincial CPIs'!H41*100-100</f>
        <v>1.5741497105184976</v>
      </c>
      <c r="I42" s="7">
        <f>'Provincial CPIs'!I42/'Provincial CPIs'!I41*100-100</f>
        <v>1.4531855866479049</v>
      </c>
      <c r="J42" s="7">
        <f>'Provincial CPIs'!J42/'Provincial CPIs'!J41*100-100</f>
        <v>0.6666267805725425</v>
      </c>
      <c r="K42" s="7">
        <f>'Provincial CPIs'!K42/'Provincial CPIs'!K41*100-100</f>
        <v>1.4963873251375475</v>
      </c>
      <c r="L42" s="7">
        <f>'Provincial CPIs'!L42/'Provincial CPIs'!L41*100-100</f>
        <v>2.4904660208063376</v>
      </c>
      <c r="M42" s="7">
        <f>'Provincial CPIs'!M42/'Provincial CPIs'!M41*100-100</f>
        <v>1.5929254965159458</v>
      </c>
    </row>
    <row r="43" spans="2:13" ht="12.75">
      <c r="B43" s="26" t="s">
        <v>136</v>
      </c>
      <c r="C43" s="7">
        <f>'Provincial CPIs'!C43/'Provincial CPIs'!C42*100-100</f>
        <v>8.101170049189662</v>
      </c>
      <c r="D43" s="7">
        <f>'Provincial CPIs'!D43/'Provincial CPIs'!D42*100-100</f>
        <v>4.659388010534428</v>
      </c>
      <c r="E43" s="7">
        <f>'Provincial CPIs'!E43/'Provincial CPIs'!E42*100-100</f>
        <v>3.4773313015391096</v>
      </c>
      <c r="F43" s="7">
        <f>'Provincial CPIs'!F43/'Provincial CPIs'!F42*100-100</f>
        <v>4.434680342143807</v>
      </c>
      <c r="G43" s="7">
        <f>'Provincial CPIs'!G43/'Provincial CPIs'!G42*100-100</f>
        <v>5.95498910196288</v>
      </c>
      <c r="H43" s="7">
        <f>'Provincial CPIs'!H43/'Provincial CPIs'!H42*100-100</f>
        <v>4.611108048846432</v>
      </c>
      <c r="I43" s="7">
        <f>'Provincial CPIs'!I43/'Provincial CPIs'!I42*100-100</f>
        <v>5.259677714681459</v>
      </c>
      <c r="J43" s="7">
        <f>'Provincial CPIs'!J43/'Provincial CPIs'!J42*100-100</f>
        <v>6.446092896412537</v>
      </c>
      <c r="K43" s="7">
        <f>'Provincial CPIs'!K43/'Provincial CPIs'!K42*100-100</f>
        <v>4.945947585648554</v>
      </c>
      <c r="L43" s="7">
        <f>'Provincial CPIs'!L43/'Provincial CPIs'!L42*100-100</f>
        <v>5.616886410977557</v>
      </c>
      <c r="M43" s="7">
        <f>'Provincial CPIs'!M43/'Provincial CPIs'!M42*100-100</f>
        <v>5.472259906864238</v>
      </c>
    </row>
    <row r="44" spans="2:13" ht="12.75">
      <c r="B44" s="26" t="s">
        <v>137</v>
      </c>
      <c r="C44" s="7">
        <f>'Provincial CPIs'!C44/'Provincial CPIs'!C43*100-100</f>
        <v>1.185331643008027</v>
      </c>
      <c r="D44" s="7">
        <f>'Provincial CPIs'!D44/'Provincial CPIs'!D43*100-100</f>
        <v>3.179627257811319</v>
      </c>
      <c r="E44" s="7">
        <f>'Provincial CPIs'!E44/'Provincial CPIs'!E43*100-100</f>
        <v>1.463604256737682</v>
      </c>
      <c r="F44" s="7">
        <f>'Provincial CPIs'!F44/'Provincial CPIs'!F43*100-100</f>
        <v>2.523503464068199</v>
      </c>
      <c r="G44" s="7">
        <f>'Provincial CPIs'!G44/'Provincial CPIs'!G43*100-100</f>
        <v>2.1398251783986098</v>
      </c>
      <c r="H44" s="7">
        <f>'Provincial CPIs'!H44/'Provincial CPIs'!H43*100-100</f>
        <v>2.914251436121873</v>
      </c>
      <c r="I44" s="7">
        <f>'Provincial CPIs'!I44/'Provincial CPIs'!I43*100-100</f>
        <v>2.598813135951488</v>
      </c>
      <c r="J44" s="7">
        <f>'Provincial CPIs'!J44/'Provincial CPIs'!J43*100-100</f>
        <v>2.795865816088593</v>
      </c>
      <c r="K44" s="7">
        <f>'Provincial CPIs'!K44/'Provincial CPIs'!K43*100-100</f>
        <v>3.342034407023803</v>
      </c>
      <c r="L44" s="7">
        <f>'Provincial CPIs'!L44/'Provincial CPIs'!L43*100-100</f>
        <v>4.957834998664751</v>
      </c>
      <c r="M44" s="7">
        <f>'Provincial CPIs'!M44/'Provincial CPIs'!M43*100-100</f>
        <v>3.0049309768285752</v>
      </c>
    </row>
    <row r="45" spans="2:13" ht="12.75">
      <c r="B45" s="26" t="s">
        <v>138</v>
      </c>
      <c r="C45" s="7">
        <f>'Provincial CPIs'!C45/'Provincial CPIs'!C44*100-100</f>
        <v>8.000351890212201</v>
      </c>
      <c r="D45" s="7">
        <f>'Provincial CPIs'!D45/'Provincial CPIs'!D44*100-100</f>
        <v>9.392234949174252</v>
      </c>
      <c r="E45" s="7">
        <f>'Provincial CPIs'!E45/'Provincial CPIs'!E44*100-100</f>
        <v>8.758470612255593</v>
      </c>
      <c r="F45" s="7">
        <f>'Provincial CPIs'!F45/'Provincial CPIs'!F44*100-100</f>
        <v>5.92698418422961</v>
      </c>
      <c r="G45" s="7">
        <f>'Provincial CPIs'!G45/'Provincial CPIs'!G44*100-100</f>
        <v>8.21744373003861</v>
      </c>
      <c r="H45" s="7">
        <f>'Provincial CPIs'!H45/'Provincial CPIs'!H44*100-100</f>
        <v>7.69297956232144</v>
      </c>
      <c r="I45" s="7">
        <f>'Provincial CPIs'!I45/'Provincial CPIs'!I44*100-100</f>
        <v>7.283120060551823</v>
      </c>
      <c r="J45" s="7">
        <f>'Provincial CPIs'!J45/'Provincial CPIs'!J44*100-100</f>
        <v>6.484502472214842</v>
      </c>
      <c r="K45" s="7">
        <f>'Provincial CPIs'!K45/'Provincial CPIs'!K44*100-100</f>
        <v>8.979511082557252</v>
      </c>
      <c r="L45" s="7">
        <f>'Provincial CPIs'!L45/'Provincial CPIs'!L44*100-100</f>
        <v>11.640013268117386</v>
      </c>
      <c r="M45" s="7">
        <f>'Provincial CPIs'!M45/'Provincial CPIs'!M44*100-100</f>
        <v>8.735938292778727</v>
      </c>
    </row>
    <row r="46" spans="2:13" ht="12.75">
      <c r="B46" s="26" t="s">
        <v>139</v>
      </c>
      <c r="C46" s="7">
        <f>'Provincial CPIs'!C46/'Provincial CPIs'!C45*100-100</f>
        <v>2.930775677091418</v>
      </c>
      <c r="D46" s="7">
        <f>'Provincial CPIs'!D46/'Provincial CPIs'!D45*100-100</f>
        <v>3.677196776358201</v>
      </c>
      <c r="E46" s="7">
        <f>'Provincial CPIs'!E46/'Provincial CPIs'!E45*100-100</f>
        <v>4.324967372658733</v>
      </c>
      <c r="F46" s="7">
        <f>'Provincial CPIs'!F46/'Provincial CPIs'!F45*100-100</f>
        <v>2.6245116572084726</v>
      </c>
      <c r="G46" s="7">
        <f>'Provincial CPIs'!G46/'Provincial CPIs'!G45*100-100</f>
        <v>4.666512251063139</v>
      </c>
      <c r="H46" s="7">
        <f>'Provincial CPIs'!H46/'Provincial CPIs'!H45*100-100</f>
        <v>3.3477298110611002</v>
      </c>
      <c r="I46" s="7">
        <f>'Provincial CPIs'!I46/'Provincial CPIs'!I45*100-100</f>
        <v>3.1981957975384603</v>
      </c>
      <c r="J46" s="7">
        <f>'Provincial CPIs'!J46/'Provincial CPIs'!J45*100-100</f>
        <v>2.8630666650325054</v>
      </c>
      <c r="K46" s="7">
        <f>'Provincial CPIs'!K46/'Provincial CPIs'!K45*100-100</f>
        <v>4.44274523800641</v>
      </c>
      <c r="L46" s="7">
        <f>'Provincial CPIs'!L46/'Provincial CPIs'!L45*100-100</f>
        <v>4.075152455728315</v>
      </c>
      <c r="M46" s="7">
        <f>'Provincial CPIs'!M46/'Provincial CPIs'!M45*100-100</f>
        <v>3.698318937980531</v>
      </c>
    </row>
    <row r="47" spans="2:13" ht="12.75">
      <c r="B47" s="26" t="s">
        <v>140</v>
      </c>
      <c r="C47" s="7">
        <f>'Provincial CPIs'!C47/'Provincial CPIs'!C46*100-100</f>
        <v>1.0659469957829941</v>
      </c>
      <c r="D47" s="7">
        <f>'Provincial CPIs'!D47/'Provincial CPIs'!D46*100-100</f>
        <v>1.5917131692464181</v>
      </c>
      <c r="E47" s="7">
        <f>'Provincial CPIs'!E47/'Provincial CPIs'!E46*100-100</f>
        <v>0.7768296564098591</v>
      </c>
      <c r="F47" s="7">
        <f>'Provincial CPIs'!F47/'Provincial CPIs'!F46*100-100</f>
        <v>1.2424439154701474</v>
      </c>
      <c r="G47" s="7">
        <f>'Provincial CPIs'!G47/'Provincial CPIs'!G46*100-100</f>
        <v>1.573330227363229</v>
      </c>
      <c r="H47" s="7">
        <f>'Provincial CPIs'!H47/'Provincial CPIs'!H46*100-100</f>
        <v>1.9010197395798514</v>
      </c>
      <c r="I47" s="7">
        <f>'Provincial CPIs'!I47/'Provincial CPIs'!I46*100-100</f>
        <v>1.8722709202900916</v>
      </c>
      <c r="J47" s="7">
        <f>'Provincial CPIs'!J47/'Provincial CPIs'!J46*100-100</f>
        <v>1.1582562577871585</v>
      </c>
      <c r="K47" s="7">
        <f>'Provincial CPIs'!K47/'Provincial CPIs'!K46*100-100</f>
        <v>2.3885292431723713</v>
      </c>
      <c r="L47" s="7">
        <f>'Provincial CPIs'!L47/'Provincial CPIs'!L46*100-100</f>
        <v>1.8396997612229171</v>
      </c>
      <c r="M47" s="7">
        <f>'Provincial CPIs'!M47/'Provincial CPIs'!M46*100-100</f>
        <v>1.590685907072725</v>
      </c>
    </row>
    <row r="48" spans="2:13" ht="12.75">
      <c r="B48" s="26" t="s">
        <v>141</v>
      </c>
      <c r="C48" s="7">
        <f>'Provincial CPIs'!C48/'Provincial CPIs'!C47*100-100</f>
        <v>-0.08161919508077631</v>
      </c>
      <c r="D48" s="7">
        <f>'Provincial CPIs'!D48/'Provincial CPIs'!D47*100-100</f>
        <v>-1.9944972636284177</v>
      </c>
      <c r="E48" s="7">
        <f>'Provincial CPIs'!E48/'Provincial CPIs'!E47*100-100</f>
        <v>-0.6049518273802761</v>
      </c>
      <c r="F48" s="7">
        <f>'Provincial CPIs'!F48/'Provincial CPIs'!F47*100-100</f>
        <v>-0.4406998916032734</v>
      </c>
      <c r="G48" s="7">
        <f>'Provincial CPIs'!G48/'Provincial CPIs'!G47*100-100</f>
        <v>-1.7953068621060595</v>
      </c>
      <c r="H48" s="7">
        <f>'Provincial CPIs'!H48/'Provincial CPIs'!H47*100-100</f>
        <v>-0.7117232196595609</v>
      </c>
      <c r="I48" s="7">
        <f>'Provincial CPIs'!I48/'Provincial CPIs'!I47*100-100</f>
        <v>-0.7477428952193037</v>
      </c>
      <c r="J48" s="7">
        <f>'Provincial CPIs'!J48/'Provincial CPIs'!J47*100-100</f>
        <v>-0.4030719396771474</v>
      </c>
      <c r="K48" s="7">
        <f>'Provincial CPIs'!K48/'Provincial CPIs'!K47*100-100</f>
        <v>-2.210569484888353</v>
      </c>
      <c r="L48" s="7">
        <f>'Provincial CPIs'!L48/'Provincial CPIs'!L47*100-100</f>
        <v>0.3725083807567131</v>
      </c>
      <c r="M48" s="7">
        <f>'Provincial CPIs'!M48/'Provincial CPIs'!M47*100-100</f>
        <v>-0.7375362094918358</v>
      </c>
    </row>
    <row r="49" spans="2:13" ht="12.75">
      <c r="B49" s="26" t="s">
        <v>142</v>
      </c>
      <c r="C49" s="7">
        <f>'Provincial CPIs'!C49/'Provincial CPIs'!C48*100-100</f>
        <v>5.394063291921796</v>
      </c>
      <c r="D49" s="7">
        <f>'Provincial CPIs'!D49/'Provincial CPIs'!D48*100-100</f>
        <v>1.926961883891991</v>
      </c>
      <c r="E49" s="7">
        <f>'Provincial CPIs'!E49/'Provincial CPIs'!E48*100-100</f>
        <v>2.769412496176386</v>
      </c>
      <c r="F49" s="7">
        <f>'Provincial CPIs'!F49/'Provincial CPIs'!F48*100-100</f>
        <v>2.774826132495974</v>
      </c>
      <c r="G49" s="7">
        <f>'Provincial CPIs'!G49/'Provincial CPIs'!G48*100-100</f>
        <v>3.6805831652420267</v>
      </c>
      <c r="H49" s="7">
        <f>'Provincial CPIs'!H49/'Provincial CPIs'!H48*100-100</f>
        <v>1.7219902036037098</v>
      </c>
      <c r="I49" s="7">
        <f>'Provincial CPIs'!I49/'Provincial CPIs'!I48*100-100</f>
        <v>4.438275297877013</v>
      </c>
      <c r="J49" s="7">
        <f>'Provincial CPIs'!J49/'Provincial CPIs'!J48*100-100</f>
        <v>0.8400065321485357</v>
      </c>
      <c r="K49" s="7">
        <f>'Provincial CPIs'!K49/'Provincial CPIs'!K48*100-100</f>
        <v>2.770296481943575</v>
      </c>
      <c r="L49" s="7">
        <f>'Provincial CPIs'!L49/'Provincial CPIs'!L48*100-100</f>
        <v>3.2794648330470864</v>
      </c>
      <c r="M49" s="7">
        <f>'Provincial CPIs'!M49/'Provincial CPIs'!M48*100-100</f>
        <v>2.9932616348564096</v>
      </c>
    </row>
    <row r="50" spans="2:13" ht="12.75">
      <c r="B50" s="26" t="s">
        <v>143</v>
      </c>
      <c r="C50" s="7">
        <f>'Provincial CPIs'!C50/'Provincial CPIs'!C49*100-100</f>
        <v>0.981167324758971</v>
      </c>
      <c r="D50" s="7">
        <f>'Provincial CPIs'!D50/'Provincial CPIs'!D49*100-100</f>
        <v>1.0996818724608488</v>
      </c>
      <c r="E50" s="7">
        <f>'Provincial CPIs'!E50/'Provincial CPIs'!E49*100-100</f>
        <v>0.5269094035031543</v>
      </c>
      <c r="F50" s="7">
        <f>'Provincial CPIs'!F50/'Provincial CPIs'!F49*100-100</f>
        <v>0.928994020134752</v>
      </c>
      <c r="G50" s="7">
        <f>'Provincial CPIs'!G50/'Provincial CPIs'!G49*100-100</f>
        <v>0.9569737311581719</v>
      </c>
      <c r="H50" s="7">
        <f>'Provincial CPIs'!H50/'Provincial CPIs'!H49*100-100</f>
        <v>0.8164010965685975</v>
      </c>
      <c r="I50" s="7">
        <f>'Provincial CPIs'!I50/'Provincial CPIs'!I49*100-100</f>
        <v>0.4702650147817167</v>
      </c>
      <c r="J50" s="7">
        <f>'Provincial CPIs'!J50/'Provincial CPIs'!J49*100-100</f>
        <v>0.5621584341908772</v>
      </c>
      <c r="K50" s="7">
        <f>'Provincial CPIs'!K50/'Provincial CPIs'!K49*100-100</f>
        <v>1.3574200611265752</v>
      </c>
      <c r="L50" s="7">
        <f>'Provincial CPIs'!L50/'Provincial CPIs'!L49*100-100</f>
        <v>2.199257100106223</v>
      </c>
      <c r="M50" s="7">
        <f>'Provincial CPIs'!M50/'Provincial CPIs'!M49*100-100</f>
        <v>1.2318411955859858</v>
      </c>
    </row>
    <row r="51" spans="2:13" ht="12.75">
      <c r="B51" s="26" t="s">
        <v>124</v>
      </c>
      <c r="C51" s="7">
        <f>'Provincial CPIs'!C51/'Provincial CPIs'!C50*100-100</f>
        <v>0.5866186535412368</v>
      </c>
      <c r="D51" s="7">
        <f>'Provincial CPIs'!D51/'Provincial CPIs'!D50*100-100</f>
        <v>0.7660055637562095</v>
      </c>
      <c r="E51" s="7">
        <f>'Provincial CPIs'!E51/'Provincial CPIs'!E50*100-100</f>
        <v>-0.18869750338888025</v>
      </c>
      <c r="F51" s="7">
        <f>'Provincial CPIs'!F51/'Provincial CPIs'!F50*100-100</f>
        <v>0.47235068710038774</v>
      </c>
      <c r="G51" s="7">
        <f>'Provincial CPIs'!G51/'Provincial CPIs'!G50*100-100</f>
        <v>0.5570642869233495</v>
      </c>
      <c r="H51" s="7">
        <f>'Provincial CPIs'!H51/'Provincial CPIs'!H50*100-100</f>
        <v>0.011972813862030307</v>
      </c>
      <c r="I51" s="7">
        <f>'Provincial CPIs'!I51/'Provincial CPIs'!I50*100-100</f>
        <v>0.21411423965396637</v>
      </c>
      <c r="J51" s="7">
        <f>'Provincial CPIs'!J51/'Provincial CPIs'!J50*100-100</f>
        <v>0.8552545977012329</v>
      </c>
      <c r="K51" s="7">
        <f>'Provincial CPIs'!K51/'Provincial CPIs'!K50*100-100</f>
        <v>0.9468614611017898</v>
      </c>
      <c r="L51" s="7">
        <f>'Provincial CPIs'!L51/'Provincial CPIs'!L50*100-100</f>
        <v>1.2580412757728254</v>
      </c>
      <c r="M51" s="7">
        <f>'Provincial CPIs'!M51/'Provincial CPIs'!M50*100-100</f>
        <v>0.7423461694744447</v>
      </c>
    </row>
    <row r="52" ht="12.75">
      <c r="B52" s="26"/>
    </row>
    <row r="53" spans="1:13" ht="12.75">
      <c r="A53" s="5">
        <v>2023</v>
      </c>
      <c r="B53" s="26" t="s">
        <v>125</v>
      </c>
      <c r="C53" s="7">
        <f>'Provincial CPIs'!C53/'Provincial CPIs'!C51*100-100</f>
        <v>-0.5582002155730521</v>
      </c>
      <c r="D53" s="7">
        <f>'Provincial CPIs'!D53/'Provincial CPIs'!D51*100-100</f>
        <v>-0.6787658324194297</v>
      </c>
      <c r="E53" s="7">
        <f>'Provincial CPIs'!E53/'Provincial CPIs'!E51*100-100</f>
        <v>0.21930633766602625</v>
      </c>
      <c r="F53" s="7">
        <f>'Provincial CPIs'!F53/'Provincial CPIs'!F51*100-100</f>
        <v>-0.425143332310455</v>
      </c>
      <c r="G53" s="7">
        <f>'Provincial CPIs'!G53/'Provincial CPIs'!G51*100-100</f>
        <v>-0.5393221456603499</v>
      </c>
      <c r="H53" s="7">
        <f>'Provincial CPIs'!H53/'Provincial CPIs'!H51*100-100</f>
        <v>0.03669420565375958</v>
      </c>
      <c r="I53" s="7">
        <f>'Provincial CPIs'!I53/'Provincial CPIs'!I51*100-100</f>
        <v>-0.13142098171499583</v>
      </c>
      <c r="J53" s="7">
        <f>'Provincial CPIs'!J53/'Provincial CPIs'!J51*100-100</f>
        <v>-0.7963594313558247</v>
      </c>
      <c r="K53" s="7">
        <f>'Provincial CPIs'!K53/'Provincial CPIs'!K51*100-100</f>
        <v>-0.8600697633352468</v>
      </c>
      <c r="L53" s="7">
        <f>'Provincial CPIs'!L53/'Provincial CPIs'!L51*100-100</f>
        <v>-1.0308851903405412</v>
      </c>
      <c r="M53" s="7">
        <f>'Provincial CPIs'!M53/'Provincial CPIs'!M51*100-100</f>
        <v>-0.6454419792664225</v>
      </c>
    </row>
    <row r="54" spans="2:13" ht="12.75">
      <c r="B54" s="26" t="s">
        <v>129</v>
      </c>
      <c r="C54" s="7">
        <f>'Provincial CPIs'!C54/'Provincial CPIs'!C53*100-100</f>
        <v>-3.7355575078166225</v>
      </c>
      <c r="D54" s="7">
        <f>'Provincial CPIs'!D54/'Provincial CPIs'!D53*100-100</f>
        <v>-4.588849334086746</v>
      </c>
      <c r="E54" s="7">
        <f>'Provincial CPIs'!E54/'Provincial CPIs'!E53*100-100</f>
        <v>-5.203810566286364</v>
      </c>
      <c r="F54" s="7">
        <f>'Provincial CPIs'!F54/'Provincial CPIs'!F53*100-100</f>
        <v>-3.1204312592617924</v>
      </c>
      <c r="G54" s="7">
        <f>'Provincial CPIs'!G54/'Provincial CPIs'!G53*100-100</f>
        <v>-2.9496761254115995</v>
      </c>
      <c r="H54" s="7">
        <f>'Provincial CPIs'!H54/'Provincial CPIs'!H53*100-100</f>
        <v>-3.7823413371692283</v>
      </c>
      <c r="I54" s="7">
        <f>'Provincial CPIs'!I54/'Provincial CPIs'!I53*100-100</f>
        <v>-4.487839541241939</v>
      </c>
      <c r="J54" s="7">
        <f>'Provincial CPIs'!J54/'Provincial CPIs'!J53*100-100</f>
        <v>-4.0030504629338</v>
      </c>
      <c r="K54" s="7">
        <f>'Provincial CPIs'!K54/'Provincial CPIs'!K53*100-100</f>
        <v>-5.089040855794096</v>
      </c>
      <c r="L54" s="7">
        <f>'Provincial CPIs'!L54/'Provincial CPIs'!L53*100-100</f>
        <v>-6.055846444472451</v>
      </c>
      <c r="M54" s="7">
        <f>'Provincial CPIs'!M54/'Provincial CPIs'!M53*100-100</f>
        <v>-4.577808053822309</v>
      </c>
    </row>
    <row r="55" spans="2:13" ht="12.75">
      <c r="B55" s="26" t="s">
        <v>132</v>
      </c>
      <c r="C55" s="7">
        <f>'Provincial CPIs'!C55/'Provincial CPIs'!C54*100-100</f>
        <v>-0.12530111672940336</v>
      </c>
      <c r="D55" s="7">
        <f>'Provincial CPIs'!D55/'Provincial CPIs'!D54*100-100</f>
        <v>-0.8099709311181158</v>
      </c>
      <c r="E55" s="7">
        <f>'Provincial CPIs'!E55/'Provincial CPIs'!E54*100-100</f>
        <v>-0.5489032052554847</v>
      </c>
      <c r="F55" s="7">
        <f>'Provincial CPIs'!F55/'Provincial CPIs'!F54*100-100</f>
        <v>-0.5116195300633848</v>
      </c>
      <c r="G55" s="7">
        <f>'Provincial CPIs'!G55/'Provincial CPIs'!G54*100-100</f>
        <v>-0.42991991442707445</v>
      </c>
      <c r="H55" s="7">
        <f>'Provincial CPIs'!H55/'Provincial CPIs'!H54*100-100</f>
        <v>-0.6411263428661442</v>
      </c>
      <c r="I55" s="7">
        <f>'Provincial CPIs'!I55/'Provincial CPIs'!I54*100-100</f>
        <v>-0.5630032194535488</v>
      </c>
      <c r="J55" s="7">
        <f>'Provincial CPIs'!J55/'Provincial CPIs'!J54*100-100</f>
        <v>-0.7063965394810623</v>
      </c>
      <c r="K55" s="7">
        <f>'Provincial CPIs'!K55/'Provincial CPIs'!K54*100-100</f>
        <v>-0.6077307194413208</v>
      </c>
      <c r="L55" s="7">
        <f>'Provincial CPIs'!L55/'Provincial CPIs'!L54*100-100</f>
        <v>-0.19248161171348954</v>
      </c>
      <c r="M55" s="7">
        <f>'Provincial CPIs'!M55/'Provincial CPIs'!M54*100-100</f>
        <v>-0.45736035703187383</v>
      </c>
    </row>
    <row r="56" spans="2:13" ht="12.75">
      <c r="B56" s="26" t="s">
        <v>136</v>
      </c>
      <c r="C56" s="7">
        <f>'Provincial CPIs'!C56/'Provincial CPIs'!C55*100-100</f>
        <v>-0.14780603386537905</v>
      </c>
      <c r="D56" s="7">
        <f>'Provincial CPIs'!D56/'Provincial CPIs'!D55*100-100</f>
        <v>-0.18826672568256697</v>
      </c>
      <c r="E56" s="7">
        <f>'Provincial CPIs'!E56/'Provincial CPIs'!E55*100-100</f>
        <v>-0.2661669346338442</v>
      </c>
      <c r="F56" s="7">
        <f>'Provincial CPIs'!F56/'Provincial CPIs'!F55*100-100</f>
        <v>-0.23634292540076274</v>
      </c>
      <c r="G56" s="7">
        <f>'Provincial CPIs'!G56/'Provincial CPIs'!G55*100-100</f>
        <v>-0.19621944039984385</v>
      </c>
      <c r="H56" s="7">
        <f>'Provincial CPIs'!H56/'Provincial CPIs'!H55*100-100</f>
        <v>-0.22156393652434758</v>
      </c>
      <c r="I56" s="7">
        <f>'Provincial CPIs'!I56/'Provincial CPIs'!I55*100-100</f>
        <v>-0.26580326265990095</v>
      </c>
      <c r="J56" s="7">
        <f>'Provincial CPIs'!J56/'Provincial CPIs'!J55*100-100</f>
        <v>-0.21249151635205976</v>
      </c>
      <c r="K56" s="7">
        <f>'Provincial CPIs'!K56/'Provincial CPIs'!K55*100-100</f>
        <v>-0.5218544783025152</v>
      </c>
      <c r="L56" s="7">
        <f>'Provincial CPIs'!L56/'Provincial CPIs'!L55*100-100</f>
        <v>-0.14583912487890416</v>
      </c>
      <c r="M56" s="7">
        <f>'Provincial CPIs'!M56/'Provincial CPIs'!M55*100-100</f>
        <v>-0.22798198632594335</v>
      </c>
    </row>
    <row r="57" spans="2:13" ht="12.75">
      <c r="B57" s="26" t="s">
        <v>137</v>
      </c>
      <c r="C57" s="7">
        <f>'Provincial CPIs'!C57/'Provincial CPIs'!C56*100-100</f>
        <v>-0.03094987263624205</v>
      </c>
      <c r="D57" s="7">
        <f>'Provincial CPIs'!D57/'Provincial CPIs'!D56*100-100</f>
        <v>-0.18414498280576197</v>
      </c>
      <c r="E57" s="7">
        <f>'Provincial CPIs'!E57/'Provincial CPIs'!E56*100-100</f>
        <v>-0.19042129875489877</v>
      </c>
      <c r="F57" s="7">
        <f>'Provincial CPIs'!F57/'Provincial CPIs'!F56*100-100</f>
        <v>-0.17087691509003378</v>
      </c>
      <c r="G57" s="7">
        <f>'Provincial CPIs'!G57/'Provincial CPIs'!G56*100-100</f>
        <v>-0.14594432726630657</v>
      </c>
      <c r="H57" s="7">
        <f>'Provincial CPIs'!H57/'Provincial CPIs'!H56*100-100</f>
        <v>-0.2776150441320624</v>
      </c>
      <c r="I57" s="7">
        <f>'Provincial CPIs'!I57/'Provincial CPIs'!I56*100-100</f>
        <v>-0.30425541139221934</v>
      </c>
      <c r="J57" s="7">
        <f>'Provincial CPIs'!J57/'Provincial CPIs'!J56*100-100</f>
        <v>-0.1416307781691728</v>
      </c>
      <c r="K57" s="7">
        <f>'Provincial CPIs'!K57/'Provincial CPIs'!K56*100-100</f>
        <v>-0.2868971950694146</v>
      </c>
      <c r="L57" s="7">
        <f>'Provincial CPIs'!L57/'Provincial CPIs'!L56*100-100</f>
        <v>-0.0903262901439632</v>
      </c>
      <c r="M57" s="7">
        <f>'Provincial CPIs'!M57/'Provincial CPIs'!M56*100-100</f>
        <v>-0.15752544291210313</v>
      </c>
    </row>
    <row r="58" spans="2:13" ht="12.75">
      <c r="B58" s="26" t="s">
        <v>138</v>
      </c>
      <c r="C58" s="7">
        <f>'Provincial CPIs'!C58/'Provincial CPIs'!C57*100-100</f>
        <v>-0.03090876971440082</v>
      </c>
      <c r="D58" s="7">
        <f>'Provincial CPIs'!D58/'Provincial CPIs'!D57*100-100</f>
        <v>-0.18011805909907252</v>
      </c>
      <c r="E58" s="7">
        <f>'Provincial CPIs'!E58/'Provincial CPIs'!E57*100-100</f>
        <v>-0.12672419605063112</v>
      </c>
      <c r="F58" s="7">
        <f>'Provincial CPIs'!F58/'Provincial CPIs'!F57*100-100</f>
        <v>-4.979165663681826</v>
      </c>
      <c r="G58" s="7">
        <f>'Provincial CPIs'!G58/'Provincial CPIs'!G57*100-100</f>
        <v>-0.13910322549335774</v>
      </c>
      <c r="H58" s="7">
        <f>'Provincial CPIs'!H58/'Provincial CPIs'!H57*100-100</f>
        <v>-0.06914368009323368</v>
      </c>
      <c r="I58" s="7">
        <f>'Provincial CPIs'!I58/'Provincial CPIs'!I57*100-100</f>
        <v>-0.11858959083515686</v>
      </c>
      <c r="J58" s="7">
        <f>'Provincial CPIs'!J58/'Provincial CPIs'!J57*100-100</f>
        <v>-0.13391743965550518</v>
      </c>
      <c r="K58" s="7">
        <f>'Provincial CPIs'!K58/'Provincial CPIs'!K57*100-100</f>
        <v>-0.16965343283484913</v>
      </c>
      <c r="L58" s="7">
        <f>'Provincial CPIs'!L58/'Provincial CPIs'!L57*100-100</f>
        <v>-0.002407631518622111</v>
      </c>
      <c r="M58" s="7">
        <f>'Provincial CPIs'!M58/'Provincial CPIs'!M57*100-100</f>
        <v>-0.5544201638485902</v>
      </c>
    </row>
    <row r="59" spans="2:13" ht="12.75">
      <c r="B59" s="26" t="s">
        <v>139</v>
      </c>
      <c r="C59" s="7">
        <f>'Provincial CPIs'!C59/'Provincial CPIs'!C58*100-100</f>
        <v>-0.000593496998703813</v>
      </c>
      <c r="D59" s="7">
        <f>'Provincial CPIs'!D59/'Provincial CPIs'!D58*100-100</f>
        <v>-0.4875634568844589</v>
      </c>
      <c r="E59" s="7">
        <f>'Provincial CPIs'!E59/'Provincial CPIs'!E58*100-100</f>
        <v>-0.8507074004908048</v>
      </c>
      <c r="F59" s="7">
        <f>'Provincial CPIs'!F59/'Provincial CPIs'!F58*100-100</f>
        <v>4.092642933434718</v>
      </c>
      <c r="G59" s="7">
        <f>'Provincial CPIs'!G59/'Provincial CPIs'!G58*100-100</f>
        <v>-0.08400181756827863</v>
      </c>
      <c r="H59" s="7">
        <f>'Provincial CPIs'!H59/'Provincial CPIs'!H58*100-100</f>
        <v>-0.3340275735350673</v>
      </c>
      <c r="I59" s="7">
        <f>'Provincial CPIs'!I59/'Provincial CPIs'!I58*100-100</f>
        <v>-0.5763640504513035</v>
      </c>
      <c r="J59" s="7">
        <f>'Provincial CPIs'!J59/'Provincial CPIs'!J58*100-100</f>
        <v>-0.4603882115135889</v>
      </c>
      <c r="K59" s="7">
        <f>'Provincial CPIs'!K59/'Provincial CPIs'!K58*100-100</f>
        <v>-0.5346085568764636</v>
      </c>
      <c r="L59" s="7">
        <f>'Provincial CPIs'!L59/'Provincial CPIs'!L58*100-100</f>
        <v>0.007241891565030301</v>
      </c>
      <c r="M59" s="7">
        <f>'Provincial CPIs'!M59/'Provincial CPIs'!M58*100-100</f>
        <v>0.11636953887349932</v>
      </c>
    </row>
    <row r="60" spans="2:13" ht="12.75">
      <c r="B60" s="26" t="s">
        <v>140</v>
      </c>
      <c r="C60" s="7">
        <f>'Provincial CPIs'!C60/'Provincial CPIs'!C59*100-100</f>
        <v>0.020333148446667337</v>
      </c>
      <c r="D60" s="7">
        <f>'Provincial CPIs'!D60/'Provincial CPIs'!D59*100-100</f>
        <v>-0.0007576091168033372</v>
      </c>
      <c r="E60" s="7">
        <f>'Provincial CPIs'!E60/'Provincial CPIs'!E59*100-100</f>
        <v>0.012390518042295184</v>
      </c>
      <c r="F60" s="7">
        <f>'Provincial CPIs'!F60/'Provincial CPIs'!F59*100-100</f>
        <v>0.03711506867007586</v>
      </c>
      <c r="G60" s="7">
        <f>'Provincial CPIs'!G60/'Provincial CPIs'!G59*100-100</f>
        <v>-0.020592684468496714</v>
      </c>
      <c r="H60" s="7">
        <f>'Provincial CPIs'!H60/'Provincial CPIs'!H59*100-100</f>
        <v>0.01940093166423651</v>
      </c>
      <c r="I60" s="7">
        <f>'Provincial CPIs'!I60/'Provincial CPIs'!I59*100-100</f>
        <v>-0.04280329966475449</v>
      </c>
      <c r="J60" s="7">
        <f>'Provincial CPIs'!J60/'Provincial CPIs'!J59*100-100</f>
        <v>-0.07606583524618316</v>
      </c>
      <c r="K60" s="7">
        <f>'Provincial CPIs'!K60/'Provincial CPIs'!K59*100-100</f>
        <v>0.0030945395183721303</v>
      </c>
      <c r="L60" s="7">
        <f>'Provincial CPIs'!L60/'Provincial CPIs'!L59*100-100</f>
        <v>0.03199073568478639</v>
      </c>
      <c r="M60" s="7">
        <f>'Provincial CPIs'!M60/'Provincial CPIs'!M59*100-100</f>
        <v>0.0036783014576684536</v>
      </c>
    </row>
    <row r="61" spans="2:13" ht="12.75">
      <c r="B61" s="26" t="s">
        <v>141</v>
      </c>
      <c r="C61" s="7">
        <f>'Provincial CPIs'!C61/'Provincial CPIs'!C60*100-100</f>
        <v>-0.0038018330562721303</v>
      </c>
      <c r="D61" s="7">
        <f>'Provincial CPIs'!D61/'Provincial CPIs'!D60*100-100</f>
        <v>0.2544893020098158</v>
      </c>
      <c r="E61" s="7">
        <f>'Provincial CPIs'!E61/'Provincial CPIs'!E60*100-100</f>
        <v>0.3429542669042007</v>
      </c>
      <c r="F61" s="7">
        <f>'Provincial CPIs'!F61/'Provincial CPIs'!F60*100-100</f>
        <v>0.1328638489149938</v>
      </c>
      <c r="G61" s="7">
        <f>'Provincial CPIs'!G61/'Provincial CPIs'!G60*100-100</f>
        <v>0.32865572020017453</v>
      </c>
      <c r="H61" s="7">
        <f>'Provincial CPIs'!H61/'Provincial CPIs'!H60*100-100</f>
        <v>0.5383027766052493</v>
      </c>
      <c r="I61" s="7">
        <f>'Provincial CPIs'!I61/'Provincial CPIs'!I60*100-100</f>
        <v>0.5106804223530332</v>
      </c>
      <c r="J61" s="7">
        <f>'Provincial CPIs'!J61/'Provincial CPIs'!J60*100-100</f>
        <v>0.4400110558766386</v>
      </c>
      <c r="K61" s="7">
        <f>'Provincial CPIs'!K61/'Provincial CPIs'!K60*100-100</f>
        <v>0.05073890254951152</v>
      </c>
      <c r="L61" s="7">
        <f>'Provincial CPIs'!L61/'Provincial CPIs'!L60*100-100</f>
        <v>0.243637344072539</v>
      </c>
      <c r="M61" s="7">
        <f>'Provincial CPIs'!M61/'Provincial CPIs'!M60*100-100</f>
        <v>0.24553211361771332</v>
      </c>
    </row>
    <row r="62" spans="2:13" ht="12.75">
      <c r="B62" s="26" t="s">
        <v>142</v>
      </c>
      <c r="C62" s="7">
        <f>'Provincial CPIs'!C62/'Provincial CPIs'!C61*100-100</f>
        <v>-0.1903113043112512</v>
      </c>
      <c r="D62" s="7">
        <f>'Provincial CPIs'!D62/'Provincial CPIs'!D61*100-100</f>
        <v>0.163161964747772</v>
      </c>
      <c r="E62" s="7">
        <f>'Provincial CPIs'!E62/'Provincial CPIs'!E61*100-100</f>
        <v>-0.12945339713388648</v>
      </c>
      <c r="F62" s="7">
        <f>'Provincial CPIs'!F62/'Provincial CPIs'!F61*100-100</f>
        <v>1.1470859174725518</v>
      </c>
      <c r="G62" s="7">
        <f>'Provincial CPIs'!G62/'Provincial CPIs'!G61*100-100</f>
        <v>-0.5240095579645612</v>
      </c>
      <c r="H62" s="7">
        <f>'Provincial CPIs'!H62/'Provincial CPIs'!H61*100-100</f>
        <v>2.0522159115487</v>
      </c>
      <c r="I62" s="7">
        <f>'Provincial CPIs'!I62/'Provincial CPIs'!I61*100-100</f>
        <v>1.1932922260931633</v>
      </c>
      <c r="J62" s="7">
        <f>'Provincial CPIs'!J62/'Provincial CPIs'!J61*100-100</f>
        <v>1.2182235824938203</v>
      </c>
      <c r="K62" s="7">
        <f>'Provincial CPIs'!K62/'Provincial CPIs'!K61*100-100</f>
        <v>1.6217153530786277</v>
      </c>
      <c r="L62" s="7">
        <f>'Provincial CPIs'!L62/'Provincial CPIs'!L61*100-100</f>
        <v>1.311331341111611</v>
      </c>
      <c r="M62" s="7">
        <f>'Provincial CPIs'!M62/'Provincial CPIs'!M61*100-100</f>
        <v>0.8117273204239552</v>
      </c>
    </row>
    <row r="63" spans="2:13" ht="12.75">
      <c r="B63" s="26" t="s">
        <v>143</v>
      </c>
      <c r="C63" s="7">
        <f>'Provincial CPIs'!C63/'Provincial CPIs'!C62*100-100</f>
        <v>1.0573425168137334</v>
      </c>
      <c r="D63" s="7">
        <f>'Provincial CPIs'!D63/'Provincial CPIs'!D62*100-100</f>
        <v>0.49735311520629466</v>
      </c>
      <c r="E63" s="7">
        <f>'Provincial CPIs'!E63/'Provincial CPIs'!E62*100-100</f>
        <v>0.41709756615561844</v>
      </c>
      <c r="F63" s="7">
        <f>'Provincial CPIs'!F63/'Provincial CPIs'!F62*100-100</f>
        <v>0.5574567691851087</v>
      </c>
      <c r="G63" s="7">
        <f>'Provincial CPIs'!G63/'Provincial CPIs'!G62*100-100</f>
        <v>0.7820138235130827</v>
      </c>
      <c r="H63" s="7">
        <f>'Provincial CPIs'!H63/'Provincial CPIs'!H62*100-100</f>
        <v>0.7209912752584842</v>
      </c>
      <c r="I63" s="7">
        <f>'Provincial CPIs'!I63/'Provincial CPIs'!I62*100-100</f>
        <v>1.0613158055262204</v>
      </c>
      <c r="J63" s="7">
        <f>'Provincial CPIs'!J63/'Provincial CPIs'!J62*100-100</f>
        <v>1.1121271570639237</v>
      </c>
      <c r="K63" s="7">
        <f>'Provincial CPIs'!K63/'Provincial CPIs'!K62*100-100</f>
        <v>0.9498635283307095</v>
      </c>
      <c r="L63" s="7">
        <f>'Provincial CPIs'!L63/'Provincial CPIs'!L62*100-100</f>
        <v>1.0008828896216642</v>
      </c>
      <c r="M63" s="7">
        <f>'Provincial CPIs'!M63/'Provincial CPIs'!M62*100-100</f>
        <v>0.855593306256381</v>
      </c>
    </row>
    <row r="64" spans="2:13" ht="12.75">
      <c r="B64" s="26" t="s">
        <v>124</v>
      </c>
      <c r="C64" s="7">
        <f>'Provincial CPIs'!C64/'Provincial CPIs'!C63*100-100</f>
        <v>1.8920314835643097</v>
      </c>
      <c r="D64" s="7">
        <f>'Provincial CPIs'!D64/'Provincial CPIs'!D63*100-100</f>
        <v>1.7453406888494385</v>
      </c>
      <c r="E64" s="7">
        <f>'Provincial CPIs'!E64/'Provincial CPIs'!E63*100-100</f>
        <v>1.1834545485139358</v>
      </c>
      <c r="F64" s="7">
        <f>'Provincial CPIs'!F64/'Provincial CPIs'!F63*100-100</f>
        <v>1.1084371145487921</v>
      </c>
      <c r="G64" s="7">
        <f>'Provincial CPIs'!G64/'Provincial CPIs'!G63*100-100</f>
        <v>3.028160968997412</v>
      </c>
      <c r="H64" s="7">
        <f>'Provincial CPIs'!H64/'Provincial CPIs'!H63*100-100</f>
        <v>2.1140069996671116</v>
      </c>
      <c r="I64" s="7">
        <f>'Provincial CPIs'!I64/'Provincial CPIs'!I63*100-100</f>
        <v>1.782011787605768</v>
      </c>
      <c r="J64" s="7">
        <f>'Provincial CPIs'!J64/'Provincial CPIs'!J63*100-100</f>
        <v>1.7373282577700593</v>
      </c>
      <c r="K64" s="7">
        <f>'Provincial CPIs'!K64/'Provincial CPIs'!K63*100-100</f>
        <v>2.392349039906179</v>
      </c>
      <c r="L64" s="7">
        <f>'Provincial CPIs'!L64/'Provincial CPIs'!L63*100-100</f>
        <v>-0.1085522321352812</v>
      </c>
      <c r="M64" s="7">
        <f>'Provincial CPIs'!M64/'Provincial CPIs'!M63*100-100</f>
        <v>1.4132287980125824</v>
      </c>
    </row>
    <row r="65" ht="12.75">
      <c r="B65" s="26"/>
    </row>
    <row r="66" spans="1:13" ht="12.75">
      <c r="A66" s="5">
        <v>2024</v>
      </c>
      <c r="B66" s="26" t="s">
        <v>125</v>
      </c>
      <c r="C66" s="7">
        <f>'Provincial CPIs'!C66/'Provincial CPIs'!C64*100-100</f>
        <v>-2.459394045369095</v>
      </c>
      <c r="D66" s="7">
        <f>'Provincial CPIs'!D66/'Provincial CPIs'!D64*100-100</f>
        <v>0.5160581396221602</v>
      </c>
      <c r="E66" s="7">
        <f>'Provincial CPIs'!E66/'Provincial CPIs'!E64*100-100</f>
        <v>-1.1546187367167278</v>
      </c>
      <c r="F66" s="7">
        <f>'Provincial CPIs'!F66/'Provincial CPIs'!F64*100-100</f>
        <v>2.815434284652497</v>
      </c>
      <c r="G66" s="7">
        <f>'Provincial CPIs'!G66/'Provincial CPIs'!G64*100-100</f>
        <v>-0.6066482917742206</v>
      </c>
      <c r="H66" s="7">
        <f>'Provincial CPIs'!H66/'Provincial CPIs'!H64*100-100</f>
        <v>1.6151204663942451</v>
      </c>
      <c r="I66" s="7">
        <f>'Provincial CPIs'!I66/'Provincial CPIs'!I64*100-100</f>
        <v>0.23487769822688165</v>
      </c>
      <c r="J66" s="7">
        <f>'Provincial CPIs'!J66/'Provincial CPIs'!J64*100-100</f>
        <v>-0.9423096585355495</v>
      </c>
      <c r="K66" s="7">
        <f>'Provincial CPIs'!K66/'Provincial CPIs'!K64*100-100</f>
        <v>0.6055349594642507</v>
      </c>
      <c r="L66" s="7">
        <f>'Provincial CPIs'!L66/'Provincial CPIs'!L64*100-100</f>
        <v>-1.0729133719898982</v>
      </c>
      <c r="M66" s="7">
        <f>'Provincial CPIs'!M66/'Provincial CPIs'!M64*100-100</f>
        <v>-0.2694257800472002</v>
      </c>
    </row>
    <row r="67" spans="2:13" ht="12.75">
      <c r="B67" s="26" t="s">
        <v>129</v>
      </c>
      <c r="C67" s="7">
        <f>'Provincial CPIs'!C67/'Provincial CPIs'!C66*100-100</f>
        <v>-0.016765742038742815</v>
      </c>
      <c r="D67" s="7">
        <f>'Provincial CPIs'!D67/'Provincial CPIs'!D66*100-100</f>
        <v>-0.5350045256197689</v>
      </c>
      <c r="E67" s="7">
        <f>'Provincial CPIs'!E67/'Provincial CPIs'!E66*100-100</f>
        <v>-0.30172925604308887</v>
      </c>
      <c r="F67" s="7">
        <f>'Provincial CPIs'!F67/'Provincial CPIs'!F66*100-100</f>
        <v>-0.508880335006495</v>
      </c>
      <c r="G67" s="7">
        <f>'Provincial CPIs'!G67/'Provincial CPIs'!G66*100-100</f>
        <v>0.11259771919915806</v>
      </c>
      <c r="H67" s="7">
        <f>'Provincial CPIs'!H67/'Provincial CPIs'!H66*100-100</f>
        <v>-0.3034532825942762</v>
      </c>
      <c r="I67" s="7">
        <f>'Provincial CPIs'!I67/'Provincial CPIs'!I66*100-100</f>
        <v>-0.05567730376085933</v>
      </c>
      <c r="J67" s="7">
        <f>'Provincial CPIs'!J67/'Provincial CPIs'!J66*100-100</f>
        <v>-0.4027552287260079</v>
      </c>
      <c r="K67" s="7">
        <f>'Provincial CPIs'!K67/'Provincial CPIs'!K66*100-100</f>
        <v>-0.23695603308365776</v>
      </c>
      <c r="L67" s="7">
        <f>'Provincial CPIs'!L67/'Provincial CPIs'!L66*100-100</f>
        <v>0.04738976186825994</v>
      </c>
      <c r="M67" s="7">
        <f>'Provincial CPIs'!M67/'Provincial CPIs'!M66*100-100</f>
        <v>-0.18326282631365132</v>
      </c>
    </row>
    <row r="68" spans="2:13" ht="12.75">
      <c r="B68" s="26" t="s">
        <v>132</v>
      </c>
      <c r="C68" s="7">
        <f>'Provincial CPIs'!C68/'Provincial CPIs'!C67*100-100</f>
        <v>-0.03999996097813607</v>
      </c>
      <c r="D68" s="7">
        <f>'Provincial CPIs'!D68/'Provincial CPIs'!D67*100-100</f>
        <v>0.18938491530565216</v>
      </c>
      <c r="E68" s="7">
        <f>'Provincial CPIs'!E68/'Provincial CPIs'!E67*100-100</f>
        <v>0.11136676731422313</v>
      </c>
      <c r="F68" s="7">
        <f>'Provincial CPIs'!F68/'Provincial CPIs'!F67*100-100</f>
        <v>-0.005280863425412008</v>
      </c>
      <c r="G68" s="7">
        <f>'Provincial CPIs'!G68/'Provincial CPIs'!G67*100-100</f>
        <v>0.16543191599515694</v>
      </c>
      <c r="H68" s="7">
        <f>'Provincial CPIs'!H68/'Provincial CPIs'!H67*100-100</f>
        <v>-0.21193125743369023</v>
      </c>
      <c r="I68" s="7">
        <f>'Provincial CPIs'!I68/'Provincial CPIs'!I67*100-100</f>
        <v>0.18893421327443605</v>
      </c>
      <c r="J68" s="7">
        <f>'Provincial CPIs'!J68/'Provincial CPIs'!J67*100-100</f>
        <v>-0.03288936104686968</v>
      </c>
      <c r="K68" s="7">
        <f>'Provincial CPIs'!K68/'Provincial CPIs'!K67*100-100</f>
        <v>0.4217871875223693</v>
      </c>
      <c r="L68" s="7">
        <f>'Provincial CPIs'!L68/'Provincial CPIs'!L67*100-100</f>
        <v>0.3417655682049485</v>
      </c>
      <c r="M68" s="7">
        <f>'Provincial CPIs'!M68/'Provincial CPIs'!M67*100-100</f>
        <v>0.16691576531474084</v>
      </c>
    </row>
    <row r="69" spans="2:13" ht="12.75">
      <c r="B69" s="26" t="s">
        <v>136</v>
      </c>
      <c r="C69" s="7">
        <f>'Provincial CPIs'!C69/'Provincial CPIs'!C68*100-100</f>
        <v>2.2104640345561393</v>
      </c>
      <c r="D69" s="7">
        <f>'Provincial CPIs'!D69/'Provincial CPIs'!D68*100-100</f>
        <v>1.1462259582777392</v>
      </c>
      <c r="E69" s="7">
        <f>'Provincial CPIs'!E69/'Provincial CPIs'!E68*100-100</f>
        <v>1.8405308294692446</v>
      </c>
      <c r="F69" s="7">
        <f>'Provincial CPIs'!F69/'Provincial CPIs'!F68*100-100</f>
        <v>1.4077342134160062</v>
      </c>
      <c r="G69" s="7">
        <f>'Provincial CPIs'!G69/'Provincial CPIs'!G68*100-100</f>
        <v>1.9278677041022547</v>
      </c>
      <c r="H69" s="7">
        <f>'Provincial CPIs'!H69/'Provincial CPIs'!H68*100-100</f>
        <v>1.0483839563214303</v>
      </c>
      <c r="I69" s="7">
        <f>'Provincial CPIs'!I69/'Provincial CPIs'!I68*100-100</f>
        <v>-0.20963845247180757</v>
      </c>
      <c r="J69" s="7">
        <f>'Provincial CPIs'!J69/'Provincial CPIs'!J68*100-100</f>
        <v>0.0853970777457107</v>
      </c>
      <c r="K69" s="7">
        <f>'Provincial CPIs'!K69/'Provincial CPIs'!K68*100-100</f>
        <v>0.22435185064860264</v>
      </c>
      <c r="L69" s="7">
        <f>'Provincial CPIs'!L69/'Provincial CPIs'!L68*100-100</f>
        <v>-0.30665560631031497</v>
      </c>
      <c r="M69" s="7">
        <f>'Provincial CPIs'!M69/'Provincial CPIs'!M68*100-100</f>
        <v>0.7523696059876812</v>
      </c>
    </row>
    <row r="70" spans="2:13" ht="12.75">
      <c r="B70" s="26" t="s">
        <v>137</v>
      </c>
      <c r="C70" s="7">
        <f>'Provincial CPIs'!C70/'Provincial CPIs'!C69*100-100</f>
        <v>0.12307186863569086</v>
      </c>
      <c r="D70" s="7">
        <f>'Provincial CPIs'!D70/'Provincial CPIs'!D69*100-100</f>
        <v>0.0681498793361186</v>
      </c>
      <c r="E70" s="7">
        <f>'Provincial CPIs'!E70/'Provincial CPIs'!E69*100-100</f>
        <v>0.13012979478862974</v>
      </c>
      <c r="F70" s="7">
        <f>'Provincial CPIs'!F70/'Provincial CPIs'!F69*100-100</f>
        <v>0.06447688711166677</v>
      </c>
      <c r="G70" s="7">
        <f>'Provincial CPIs'!G70/'Provincial CPIs'!G69*100-100</f>
        <v>0.15419044067976984</v>
      </c>
      <c r="H70" s="7">
        <f>'Provincial CPIs'!H70/'Provincial CPIs'!H69*100-100</f>
        <v>0.16155058147153056</v>
      </c>
      <c r="I70" s="7">
        <f>'Provincial CPIs'!I70/'Provincial CPIs'!I69*100-100</f>
        <v>0.06661982280469658</v>
      </c>
      <c r="J70" s="7">
        <f>'Provincial CPIs'!J70/'Provincial CPIs'!J69*100-100</f>
        <v>0.04178593521815799</v>
      </c>
      <c r="K70" s="7">
        <f>'Provincial CPIs'!K70/'Provincial CPIs'!K69*100-100</f>
        <v>0.12744811970357262</v>
      </c>
      <c r="L70" s="7">
        <f>'Provincial CPIs'!L70/'Provincial CPIs'!L69*100-100</f>
        <v>0.050217901107401985</v>
      </c>
      <c r="M70" s="7">
        <f>'Provincial CPIs'!M70/'Provincial CPIs'!M69*100-100</f>
        <v>0.08860655199708845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2">
      <selection activeCell="O24" sqref="O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281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183</v>
      </c>
      <c r="D3" s="18" t="s">
        <v>184</v>
      </c>
      <c r="E3" s="18" t="s">
        <v>185</v>
      </c>
      <c r="F3" s="18" t="s">
        <v>186</v>
      </c>
      <c r="G3" s="18" t="s">
        <v>187</v>
      </c>
      <c r="H3" s="18" t="s">
        <v>188</v>
      </c>
      <c r="I3" s="18" t="s">
        <v>189</v>
      </c>
      <c r="J3" s="18" t="s">
        <v>190</v>
      </c>
      <c r="K3" s="18" t="s">
        <v>191</v>
      </c>
      <c r="L3" s="18" t="s">
        <v>192</v>
      </c>
      <c r="M3" s="18" t="s">
        <v>193</v>
      </c>
    </row>
    <row r="4" spans="1:13" s="25" customFormat="1" ht="13.5">
      <c r="A4" s="20" t="s">
        <v>123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spans="1:13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2" ht="12.75" hidden="1">
      <c r="A6" s="5">
        <v>2019</v>
      </c>
      <c r="B6" s="26" t="s">
        <v>138</v>
      </c>
    </row>
    <row r="7" ht="12.75" hidden="1">
      <c r="B7" s="26" t="s">
        <v>139</v>
      </c>
    </row>
    <row r="8" ht="12.75" hidden="1">
      <c r="B8" s="26" t="s">
        <v>140</v>
      </c>
    </row>
    <row r="9" ht="12.75" hidden="1">
      <c r="B9" s="26" t="s">
        <v>141</v>
      </c>
    </row>
    <row r="10" ht="12.75" hidden="1">
      <c r="B10" s="26" t="s">
        <v>142</v>
      </c>
    </row>
    <row r="11" ht="12.75" hidden="1">
      <c r="B11" s="26" t="s">
        <v>143</v>
      </c>
    </row>
    <row r="12" ht="12.75" hidden="1">
      <c r="B12" s="26" t="s">
        <v>124</v>
      </c>
    </row>
    <row r="13" ht="11.25" hidden="1"/>
    <row r="14" spans="1:2" ht="12.75" hidden="1">
      <c r="A14" s="5">
        <v>2020</v>
      </c>
      <c r="B14" s="26" t="s">
        <v>125</v>
      </c>
    </row>
    <row r="15" ht="12.75" hidden="1">
      <c r="B15" s="26" t="s">
        <v>129</v>
      </c>
    </row>
    <row r="16" ht="12.75" hidden="1">
      <c r="B16" s="26" t="s">
        <v>132</v>
      </c>
    </row>
    <row r="17" ht="12.75" hidden="1">
      <c r="B17" s="26" t="s">
        <v>136</v>
      </c>
    </row>
    <row r="18" ht="12.75" hidden="1">
      <c r="B18" s="26" t="s">
        <v>137</v>
      </c>
    </row>
    <row r="19" spans="1:2" ht="12.75">
      <c r="A19" s="5">
        <v>2019</v>
      </c>
      <c r="B19" s="26" t="s">
        <v>138</v>
      </c>
    </row>
    <row r="20" ht="12.75">
      <c r="B20" s="26" t="s">
        <v>139</v>
      </c>
    </row>
    <row r="21" ht="12.75">
      <c r="B21" s="26" t="s">
        <v>140</v>
      </c>
    </row>
    <row r="22" ht="12.75">
      <c r="B22" s="26" t="s">
        <v>141</v>
      </c>
    </row>
    <row r="23" ht="12.75">
      <c r="B23" s="26" t="s">
        <v>142</v>
      </c>
    </row>
    <row r="24" ht="12.75">
      <c r="B24" s="26" t="s">
        <v>143</v>
      </c>
    </row>
    <row r="25" ht="12.75">
      <c r="B25" s="26" t="s">
        <v>124</v>
      </c>
    </row>
    <row r="26" ht="12.75">
      <c r="B26" s="26"/>
    </row>
    <row r="27" spans="1:2" ht="12.75">
      <c r="A27" s="5">
        <v>2020</v>
      </c>
      <c r="B27" s="26" t="s">
        <v>125</v>
      </c>
    </row>
    <row r="28" ht="12.75">
      <c r="B28" s="26" t="s">
        <v>129</v>
      </c>
    </row>
    <row r="29" ht="12.75">
      <c r="B29" s="26" t="s">
        <v>132</v>
      </c>
    </row>
    <row r="30" ht="12.75">
      <c r="B30" s="26" t="s">
        <v>136</v>
      </c>
    </row>
    <row r="31" ht="12.75">
      <c r="B31" s="26" t="s">
        <v>137</v>
      </c>
    </row>
    <row r="32" spans="2:13" ht="12.75">
      <c r="B32" s="26" t="s">
        <v>138</v>
      </c>
      <c r="C32" s="7">
        <f>'Provincial CPIs'!C19/'Provincial CPIs'!C6*100-100</f>
        <v>-15.427986567439405</v>
      </c>
      <c r="D32" s="7">
        <f>'Provincial CPIs'!D19/'Provincial CPIs'!D6*100-100</f>
        <v>-5.657071472851229</v>
      </c>
      <c r="E32" s="7">
        <f>'Provincial CPIs'!E19/'Provincial CPIs'!E6*100-100</f>
        <v>3.2710393295966185</v>
      </c>
      <c r="F32" s="7">
        <f>'Provincial CPIs'!F19/'Provincial CPIs'!F6*100-100</f>
        <v>-2.085556004008012</v>
      </c>
      <c r="G32" s="7">
        <f>'Provincial CPIs'!G19/'Provincial CPIs'!G6*100-100</f>
        <v>-25.00734509553827</v>
      </c>
      <c r="H32" s="7">
        <f>'Provincial CPIs'!H19/'Provincial CPIs'!H6*100-100</f>
        <v>-4.847130042915595</v>
      </c>
      <c r="I32" s="7">
        <f>'Provincial CPIs'!I19/'Provincial CPIs'!I6*100-100</f>
        <v>-8.129188887796062</v>
      </c>
      <c r="J32" s="7">
        <f>'Provincial CPIs'!J19/'Provincial CPIs'!J6*100-100</f>
        <v>-21.01372138752218</v>
      </c>
      <c r="K32" s="7">
        <f>'Provincial CPIs'!K19/'Provincial CPIs'!K6*100-100</f>
        <v>-11.584101735325461</v>
      </c>
      <c r="L32" s="7">
        <f>'Provincial CPIs'!L19/'Provincial CPIs'!L6*100-100</f>
        <v>-32.49690810668041</v>
      </c>
      <c r="M32" s="7">
        <f>'Provincial CPIs'!M19/'Provincial CPIs'!M6*100-100</f>
        <v>-16.441940551886702</v>
      </c>
    </row>
    <row r="33" spans="2:13" ht="12.75">
      <c r="B33" s="26" t="s">
        <v>139</v>
      </c>
      <c r="C33" s="7">
        <f>'Provincial CPIs'!C20/'Provincial CPIs'!C7*100-100</f>
        <v>-19.094998838164926</v>
      </c>
      <c r="D33" s="7">
        <f>'Provincial CPIs'!D20/'Provincial CPIs'!D7*100-100</f>
        <v>-8.294156280855702</v>
      </c>
      <c r="E33" s="7">
        <f>'Provincial CPIs'!E20/'Provincial CPIs'!E7*100-100</f>
        <v>6.378187870483117</v>
      </c>
      <c r="F33" s="7">
        <f>'Provincial CPIs'!F20/'Provincial CPIs'!F7*100-100</f>
        <v>0.17156934469444707</v>
      </c>
      <c r="G33" s="7">
        <f>'Provincial CPIs'!G20/'Provincial CPIs'!G7*100-100</f>
        <v>-25.8963760545235</v>
      </c>
      <c r="H33" s="7">
        <f>'Provincial CPIs'!H20/'Provincial CPIs'!H7*100-100</f>
        <v>-7.766428269569758</v>
      </c>
      <c r="I33" s="7">
        <f>'Provincial CPIs'!I20/'Provincial CPIs'!I7*100-100</f>
        <v>-7.71789499981594</v>
      </c>
      <c r="J33" s="7">
        <f>'Provincial CPIs'!J20/'Provincial CPIs'!J7*100-100</f>
        <v>-18.08217494480587</v>
      </c>
      <c r="K33" s="7">
        <f>'Provincial CPIs'!K20/'Provincial CPIs'!K7*100-100</f>
        <v>-9.017076815517754</v>
      </c>
      <c r="L33" s="7">
        <f>'Provincial CPIs'!L20/'Provincial CPIs'!L7*100-100</f>
        <v>-30.0526470520405</v>
      </c>
      <c r="M33" s="7">
        <f>'Provincial CPIs'!M20/'Provincial CPIs'!M7*100-100</f>
        <v>-15.666680477299991</v>
      </c>
    </row>
    <row r="34" spans="2:13" ht="12.75">
      <c r="B34" s="26" t="s">
        <v>140</v>
      </c>
      <c r="C34" s="7">
        <f>'Provincial CPIs'!C21/'Provincial CPIs'!C8*100-100</f>
        <v>-15.052932322376932</v>
      </c>
      <c r="D34" s="7">
        <f>'Provincial CPIs'!D21/'Provincial CPIs'!D8*100-100</f>
        <v>-10.419208777227212</v>
      </c>
      <c r="E34" s="7">
        <f>'Provincial CPIs'!E21/'Provincial CPIs'!E8*100-100</f>
        <v>4.083280559383098</v>
      </c>
      <c r="F34" s="7">
        <f>'Provincial CPIs'!F21/'Provincial CPIs'!F8*100-100</f>
        <v>-0.06182193817858206</v>
      </c>
      <c r="G34" s="7">
        <f>'Provincial CPIs'!G21/'Provincial CPIs'!G8*100-100</f>
        <v>-27.5137634759826</v>
      </c>
      <c r="H34" s="7">
        <f>'Provincial CPIs'!H21/'Provincial CPIs'!H8*100-100</f>
        <v>-7.280302577300603</v>
      </c>
      <c r="I34" s="7">
        <f>'Provincial CPIs'!I21/'Provincial CPIs'!I8*100-100</f>
        <v>-7.057883056441753</v>
      </c>
      <c r="J34" s="7">
        <f>'Provincial CPIs'!J21/'Provincial CPIs'!J8*100-100</f>
        <v>-16.77242625507614</v>
      </c>
      <c r="K34" s="7">
        <f>'Provincial CPIs'!K21/'Provincial CPIs'!K8*100-100</f>
        <v>-8.676956482778536</v>
      </c>
      <c r="L34" s="7">
        <f>'Provincial CPIs'!L21/'Provincial CPIs'!L8*100-100</f>
        <v>-29.017256025005636</v>
      </c>
      <c r="M34" s="7">
        <f>'Provincial CPIs'!M21/'Provincial CPIs'!M8*100-100</f>
        <v>-15.257379615755966</v>
      </c>
    </row>
    <row r="35" spans="2:13" ht="12.75">
      <c r="B35" s="26" t="s">
        <v>141</v>
      </c>
      <c r="C35" s="7">
        <f>'Provincial CPIs'!C22/'Provincial CPIs'!C9*100-100</f>
        <v>-0.06681802560750327</v>
      </c>
      <c r="D35" s="7">
        <f>'Provincial CPIs'!D22/'Provincial CPIs'!D9*100-100</f>
        <v>4.0445838834835826</v>
      </c>
      <c r="E35" s="7">
        <f>'Provincial CPIs'!E22/'Provincial CPIs'!E9*100-100</f>
        <v>16.64577494640595</v>
      </c>
      <c r="F35" s="7">
        <f>'Provincial CPIs'!F22/'Provincial CPIs'!F9*100-100</f>
        <v>-0.23119173761881484</v>
      </c>
      <c r="G35" s="7">
        <f>'Provincial CPIs'!G22/'Provincial CPIs'!G9*100-100</f>
        <v>-7.446524105930592</v>
      </c>
      <c r="H35" s="7">
        <f>'Provincial CPIs'!H22/'Provincial CPIs'!H9*100-100</f>
        <v>-0.22855197418900275</v>
      </c>
      <c r="I35" s="7">
        <f>'Provincial CPIs'!I22/'Provincial CPIs'!I9*100-100</f>
        <v>-5.230716303793045</v>
      </c>
      <c r="J35" s="7">
        <f>'Provincial CPIs'!J22/'Provincial CPIs'!J9*100-100</f>
        <v>-1.3885215378980433</v>
      </c>
      <c r="K35" s="7">
        <f>'Provincial CPIs'!K22/'Provincial CPIs'!K9*100-100</f>
        <v>3.3574860302088467</v>
      </c>
      <c r="L35" s="7">
        <f>'Provincial CPIs'!L22/'Provincial CPIs'!L9*100-100</f>
        <v>-9.157420225388634</v>
      </c>
      <c r="M35" s="7">
        <f>'Provincial CPIs'!M22/'Provincial CPIs'!M9*100-100</f>
        <v>-1.1829589107702958</v>
      </c>
    </row>
    <row r="36" spans="2:13" ht="12.75">
      <c r="B36" s="26" t="s">
        <v>142</v>
      </c>
      <c r="C36" s="7">
        <f>'Provincial CPIs'!C23/'Provincial CPIs'!C10*100-100</f>
        <v>-9.714062594765693</v>
      </c>
      <c r="D36" s="7">
        <f>'Provincial CPIs'!D23/'Provincial CPIs'!D10*100-100</f>
        <v>-13.505230380828436</v>
      </c>
      <c r="E36" s="7">
        <f>'Provincial CPIs'!E23/'Provincial CPIs'!E10*100-100</f>
        <v>-5.730686250708331</v>
      </c>
      <c r="F36" s="7">
        <f>'Provincial CPIs'!F23/'Provincial CPIs'!F10*100-100</f>
        <v>-16.41384462682852</v>
      </c>
      <c r="G36" s="7">
        <f>'Provincial CPIs'!G23/'Provincial CPIs'!G10*100-100</f>
        <v>-24.123693201781848</v>
      </c>
      <c r="H36" s="7">
        <f>'Provincial CPIs'!H23/'Provincial CPIs'!H10*100-100</f>
        <v>-16.00653826381388</v>
      </c>
      <c r="I36" s="7">
        <f>'Provincial CPIs'!I23/'Provincial CPIs'!I10*100-100</f>
        <v>-17.306764786530124</v>
      </c>
      <c r="J36" s="7">
        <f>'Provincial CPIs'!J23/'Provincial CPIs'!J10*100-100</f>
        <v>-16.221613561829813</v>
      </c>
      <c r="K36" s="7">
        <f>'Provincial CPIs'!K23/'Provincial CPIs'!K10*100-100</f>
        <v>-12.111761989657069</v>
      </c>
      <c r="L36" s="7">
        <f>'Provincial CPIs'!L23/'Provincial CPIs'!L10*100-100</f>
        <v>-21.510398559543063</v>
      </c>
      <c r="M36" s="7">
        <f>'Provincial CPIs'!M23/'Provincial CPIs'!M10*100-100</f>
        <v>-16.06278884939124</v>
      </c>
    </row>
    <row r="37" spans="2:13" ht="12.75">
      <c r="B37" s="26" t="s">
        <v>143</v>
      </c>
      <c r="C37" s="7">
        <f>'Provincial CPIs'!C24/'Provincial CPIs'!C11*100-100</f>
        <v>-8.805597413376802</v>
      </c>
      <c r="D37" s="7">
        <f>'Provincial CPIs'!D24/'Provincial CPIs'!D11*100-100</f>
        <v>-9.896689491519169</v>
      </c>
      <c r="E37" s="7">
        <f>'Provincial CPIs'!E24/'Provincial CPIs'!E11*100-100</f>
        <v>-1.706642641301542</v>
      </c>
      <c r="F37" s="7">
        <f>'Provincial CPIs'!F24/'Provincial CPIs'!F11*100-100</f>
        <v>-12.180432916101282</v>
      </c>
      <c r="G37" s="7">
        <f>'Provincial CPIs'!G24/'Provincial CPIs'!G11*100-100</f>
        <v>-21.483467538044223</v>
      </c>
      <c r="H37" s="7">
        <f>'Provincial CPIs'!H24/'Provincial CPIs'!H11*100-100</f>
        <v>-11.268213879702188</v>
      </c>
      <c r="I37" s="7">
        <f>'Provincial CPIs'!I24/'Provincial CPIs'!I11*100-100</f>
        <v>-12.54622752702413</v>
      </c>
      <c r="J37" s="7">
        <f>'Provincial CPIs'!J24/'Provincial CPIs'!J11*100-100</f>
        <v>-13.271666553634489</v>
      </c>
      <c r="K37" s="7">
        <f>'Provincial CPIs'!K24/'Provincial CPIs'!K11*100-100</f>
        <v>-9.265006788345516</v>
      </c>
      <c r="L37" s="7">
        <f>'Provincial CPIs'!L24/'Provincial CPIs'!L11*100-100</f>
        <v>-16.70113453415202</v>
      </c>
      <c r="M37" s="7">
        <f>'Provincial CPIs'!M24/'Provincial CPIs'!M11*100-100</f>
        <v>-12.486182078810614</v>
      </c>
    </row>
    <row r="38" spans="2:13" ht="12.75">
      <c r="B38" s="26" t="s">
        <v>124</v>
      </c>
      <c r="C38" s="7">
        <f>'Provincial CPIs'!C25/'Provincial CPIs'!C12*100-100</f>
        <v>-10.894771481915328</v>
      </c>
      <c r="D38" s="7">
        <f>'Provincial CPIs'!D25/'Provincial CPIs'!D12*100-100</f>
        <v>-7.380209764670482</v>
      </c>
      <c r="E38" s="7">
        <f>'Provincial CPIs'!E25/'Provincial CPIs'!E12*100-100</f>
        <v>-3.4347987289710744</v>
      </c>
      <c r="F38" s="7">
        <f>'Provincial CPIs'!F25/'Provincial CPIs'!F12*100-100</f>
        <v>-11.109439344396435</v>
      </c>
      <c r="G38" s="7">
        <f>'Provincial CPIs'!G25/'Provincial CPIs'!G12*100-100</f>
        <v>-18.399919866227563</v>
      </c>
      <c r="H38" s="7">
        <f>'Provincial CPIs'!H25/'Provincial CPIs'!H12*100-100</f>
        <v>-15.548490003520328</v>
      </c>
      <c r="I38" s="7">
        <f>'Provincial CPIs'!I25/'Provincial CPIs'!I12*100-100</f>
        <v>-14.101680051089332</v>
      </c>
      <c r="J38" s="7">
        <f>'Provincial CPIs'!J25/'Provincial CPIs'!J12*100-100</f>
        <v>-15.322824020295684</v>
      </c>
      <c r="K38" s="7">
        <f>'Provincial CPIs'!K25/'Provincial CPIs'!K12*100-100</f>
        <v>-10.665475487185688</v>
      </c>
      <c r="L38" s="7">
        <f>'Provincial CPIs'!L25/'Provincial CPIs'!L12*100-100</f>
        <v>-13.226646347515484</v>
      </c>
      <c r="M38" s="7">
        <f>'Provincial CPIs'!M25/'Provincial CPIs'!M12*100-100</f>
        <v>-11.997577655833297</v>
      </c>
    </row>
    <row r="39" ht="12.75">
      <c r="B39" s="26"/>
    </row>
    <row r="40" spans="1:13" ht="12.75">
      <c r="A40" s="5">
        <v>2021</v>
      </c>
      <c r="B40" s="26" t="s">
        <v>125</v>
      </c>
      <c r="C40" s="7">
        <f>'Provincial CPIs'!C27/'Provincial CPIs'!C14*100-100</f>
        <v>-10.50282898995934</v>
      </c>
      <c r="D40" s="7">
        <f>'Provincial CPIs'!D27/'Provincial CPIs'!D14*100-100</f>
        <v>-6.733804664002548</v>
      </c>
      <c r="E40" s="7">
        <f>'Provincial CPIs'!E27/'Provincial CPIs'!E14*100-100</f>
        <v>-0.7921113206685817</v>
      </c>
      <c r="F40" s="7">
        <f>'Provincial CPIs'!F27/'Provincial CPIs'!F14*100-100</f>
        <v>-6.717529936441565</v>
      </c>
      <c r="G40" s="7">
        <f>'Provincial CPIs'!G27/'Provincial CPIs'!G14*100-100</f>
        <v>-17.500186751544845</v>
      </c>
      <c r="H40" s="7">
        <f>'Provincial CPIs'!H27/'Provincial CPIs'!H14*100-100</f>
        <v>-12.170915030384208</v>
      </c>
      <c r="I40" s="7">
        <f>'Provincial CPIs'!I27/'Provincial CPIs'!I14*100-100</f>
        <v>-8.825656600497126</v>
      </c>
      <c r="J40" s="7">
        <f>'Provincial CPIs'!J27/'Provincial CPIs'!J14*100-100</f>
        <v>-14.10715792709702</v>
      </c>
      <c r="K40" s="7">
        <f>'Provincial CPIs'!K27/'Provincial CPIs'!K14*100-100</f>
        <v>-8.057198890573048</v>
      </c>
      <c r="L40" s="7">
        <f>'Provincial CPIs'!L27/'Provincial CPIs'!L14*100-100</f>
        <v>-10.65904010939667</v>
      </c>
      <c r="M40" s="7">
        <f>'Provincial CPIs'!M27/'Provincial CPIs'!M14*100-100</f>
        <v>-9.805875817495817</v>
      </c>
    </row>
    <row r="41" spans="2:13" ht="12.75">
      <c r="B41" s="26" t="s">
        <v>129</v>
      </c>
      <c r="C41" s="7">
        <f>'Provincial CPIs'!C28/'Provincial CPIs'!C15*100-100</f>
        <v>-4.272808302548867</v>
      </c>
      <c r="D41" s="7">
        <f>'Provincial CPIs'!D28/'Provincial CPIs'!D15*100-100</f>
        <v>1.2611308447248746</v>
      </c>
      <c r="E41" s="7">
        <f>'Provincial CPIs'!E28/'Provincial CPIs'!E15*100-100</f>
        <v>8.805487691834585</v>
      </c>
      <c r="F41" s="7">
        <f>'Provincial CPIs'!F28/'Provincial CPIs'!F15*100-100</f>
        <v>0.47694529173946876</v>
      </c>
      <c r="G41" s="7">
        <f>'Provincial CPIs'!G28/'Provincial CPIs'!G15*100-100</f>
        <v>-6.684469824616031</v>
      </c>
      <c r="H41" s="7">
        <f>'Provincial CPIs'!H28/'Provincial CPIs'!H15*100-100</f>
        <v>0.9019337310921287</v>
      </c>
      <c r="I41" s="7">
        <f>'Provincial CPIs'!I28/'Provincial CPIs'!I15*100-100</f>
        <v>0.6583239513774402</v>
      </c>
      <c r="J41" s="7">
        <f>'Provincial CPIs'!J28/'Provincial CPIs'!J15*100-100</f>
        <v>-5.1576389008829295</v>
      </c>
      <c r="K41" s="7">
        <f>'Provincial CPIs'!K28/'Provincial CPIs'!K15*100-100</f>
        <v>0.388740973236537</v>
      </c>
      <c r="L41" s="7">
        <f>'Provincial CPIs'!L28/'Provincial CPIs'!L15*100-100</f>
        <v>0.6355497490446567</v>
      </c>
      <c r="M41" s="7">
        <f>'Provincial CPIs'!M28/'Provincial CPIs'!M15*100-100</f>
        <v>-0.5823582015593871</v>
      </c>
    </row>
    <row r="42" spans="2:13" ht="12.75">
      <c r="B42" s="26" t="s">
        <v>132</v>
      </c>
      <c r="C42" s="7">
        <f>'Provincial CPIs'!C29/'Provincial CPIs'!C16*100-100</f>
        <v>-2.807117468830924</v>
      </c>
      <c r="D42" s="7">
        <f>'Provincial CPIs'!D29/'Provincial CPIs'!D16*100-100</f>
        <v>8.145176172324042</v>
      </c>
      <c r="E42" s="7">
        <f>'Provincial CPIs'!E29/'Provincial CPIs'!E16*100-100</f>
        <v>3.281629433883012</v>
      </c>
      <c r="F42" s="7">
        <f>'Provincial CPIs'!F29/'Provincial CPIs'!F16*100-100</f>
        <v>-2.0359262953742387</v>
      </c>
      <c r="G42" s="7">
        <f>'Provincial CPIs'!G29/'Provincial CPIs'!G16*100-100</f>
        <v>2.2613556622817157</v>
      </c>
      <c r="H42" s="7">
        <f>'Provincial CPIs'!H29/'Provincial CPIs'!H16*100-100</f>
        <v>-1.9139675883848355</v>
      </c>
      <c r="I42" s="7">
        <f>'Provincial CPIs'!I29/'Provincial CPIs'!I16*100-100</f>
        <v>3.1440316467160017</v>
      </c>
      <c r="J42" s="7">
        <f>'Provincial CPIs'!J29/'Provincial CPIs'!J16*100-100</f>
        <v>2.353599968658159</v>
      </c>
      <c r="K42" s="7">
        <f>'Provincial CPIs'!K29/'Provincial CPIs'!K16*100-100</f>
        <v>0.8090851665628662</v>
      </c>
      <c r="L42" s="7">
        <f>'Provincial CPIs'!L29/'Provincial CPIs'!L16*100-100</f>
        <v>3.767848816114011</v>
      </c>
      <c r="M42" s="7">
        <f>'Provincial CPIs'!M29/'Provincial CPIs'!M16*100-100</f>
        <v>2.0103653879784957</v>
      </c>
    </row>
    <row r="43" spans="2:13" ht="12.75">
      <c r="B43" s="26" t="s">
        <v>136</v>
      </c>
      <c r="C43" s="7">
        <f>'Provincial CPIs'!C30/'Provincial CPIs'!C17*100-100</f>
        <v>4.132994217767205</v>
      </c>
      <c r="D43" s="7">
        <f>'Provincial CPIs'!D30/'Provincial CPIs'!D17*100-100</f>
        <v>8.669670614663346</v>
      </c>
      <c r="E43" s="7">
        <f>'Provincial CPIs'!E30/'Provincial CPIs'!E17*100-100</f>
        <v>4.119695982159783</v>
      </c>
      <c r="F43" s="7">
        <f>'Provincial CPIs'!F30/'Provincial CPIs'!F17*100-100</f>
        <v>0.6695513960236923</v>
      </c>
      <c r="G43" s="7">
        <f>'Provincial CPIs'!G30/'Provincial CPIs'!G17*100-100</f>
        <v>3.3124660925156917</v>
      </c>
      <c r="H43" s="7">
        <f>'Provincial CPIs'!H30/'Provincial CPIs'!H17*100-100</f>
        <v>-0.38702682926093246</v>
      </c>
      <c r="I43" s="7">
        <f>'Provincial CPIs'!I30/'Provincial CPIs'!I17*100-100</f>
        <v>1.3783650931418379</v>
      </c>
      <c r="J43" s="7">
        <f>'Provincial CPIs'!J30/'Provincial CPIs'!J17*100-100</f>
        <v>2.524344427316265</v>
      </c>
      <c r="K43" s="7">
        <f>'Provincial CPIs'!K30/'Provincial CPIs'!K17*100-100</f>
        <v>-4.085439972724856</v>
      </c>
      <c r="L43" s="7">
        <f>'Provincial CPIs'!L30/'Provincial CPIs'!L17*100-100</f>
        <v>10.163438465605338</v>
      </c>
      <c r="M43" s="7">
        <f>'Provincial CPIs'!M30/'Provincial CPIs'!M17*100-100</f>
        <v>3.8125310193677393</v>
      </c>
    </row>
    <row r="44" spans="2:13" ht="12.75">
      <c r="B44" s="26" t="s">
        <v>137</v>
      </c>
      <c r="C44" s="7">
        <f>'Provincial CPIs'!C31/'Provincial CPIs'!C18*100-100</f>
        <v>4.908696404646577</v>
      </c>
      <c r="D44" s="7">
        <f>'Provincial CPIs'!D31/'Provincial CPIs'!D18*100-100</f>
        <v>8.436338203997224</v>
      </c>
      <c r="E44" s="7">
        <f>'Provincial CPIs'!E31/'Provincial CPIs'!E18*100-100</f>
        <v>7.650125299152805</v>
      </c>
      <c r="F44" s="7">
        <f>'Provincial CPIs'!F31/'Provincial CPIs'!F18*100-100</f>
        <v>1.3459959572261084</v>
      </c>
      <c r="G44" s="7">
        <f>'Provincial CPIs'!G31/'Provincial CPIs'!G18*100-100</f>
        <v>2.8965177965508673</v>
      </c>
      <c r="H44" s="7">
        <f>'Provincial CPIs'!H31/'Provincial CPIs'!H18*100-100</f>
        <v>2.5350711167046853</v>
      </c>
      <c r="I44" s="7">
        <f>'Provincial CPIs'!I31/'Provincial CPIs'!I18*100-100</f>
        <v>3.139420463925944</v>
      </c>
      <c r="J44" s="7">
        <f>'Provincial CPIs'!J31/'Provincial CPIs'!J18*100-100</f>
        <v>2.72804317866931</v>
      </c>
      <c r="K44" s="7">
        <f>'Provincial CPIs'!K31/'Provincial CPIs'!K18*100-100</f>
        <v>-0.9773645883949342</v>
      </c>
      <c r="L44" s="7">
        <f>'Provincial CPIs'!L31/'Provincial CPIs'!L18*100-100</f>
        <v>16.67177752222679</v>
      </c>
      <c r="M44" s="7">
        <f>'Provincial CPIs'!M31/'Provincial CPIs'!M18*100-100</f>
        <v>5.962481554793754</v>
      </c>
    </row>
    <row r="45" spans="2:13" ht="12.75">
      <c r="B45" s="26" t="s">
        <v>138</v>
      </c>
      <c r="C45" s="7">
        <f>'Provincial CPIs'!C32/'Provincial CPIs'!C19*100-100</f>
        <v>17.601411004156972</v>
      </c>
      <c r="D45" s="7">
        <f>'Provincial CPIs'!D32/'Provincial CPIs'!D19*100-100</f>
        <v>11.878484410346204</v>
      </c>
      <c r="E45" s="7">
        <f>'Provincial CPIs'!E32/'Provincial CPIs'!E19*100-100</f>
        <v>7.42381782314996</v>
      </c>
      <c r="F45" s="7">
        <f>'Provincial CPIs'!F32/'Provincial CPIs'!F19*100-100</f>
        <v>4.641895862979069</v>
      </c>
      <c r="G45" s="7">
        <f>'Provincial CPIs'!G32/'Provincial CPIs'!G19*100-100</f>
        <v>15.10867588397862</v>
      </c>
      <c r="H45" s="7">
        <f>'Provincial CPIs'!H32/'Provincial CPIs'!H19*100-100</f>
        <v>5.100812367290914</v>
      </c>
      <c r="I45" s="7">
        <f>'Provincial CPIs'!I32/'Provincial CPIs'!I19*100-100</f>
        <v>5.095021899318851</v>
      </c>
      <c r="J45" s="7">
        <f>'Provincial CPIs'!J32/'Provincial CPIs'!J19*100-100</f>
        <v>11.492291960414832</v>
      </c>
      <c r="K45" s="7">
        <f>'Provincial CPIs'!K32/'Provincial CPIs'!K19*100-100</f>
        <v>6.728258961822917</v>
      </c>
      <c r="L45" s="7">
        <f>'Provincial CPIs'!L32/'Provincial CPIs'!L19*100-100</f>
        <v>15.207708794427077</v>
      </c>
      <c r="M45" s="7">
        <f>'Provincial CPIs'!M32/'Provincial CPIs'!M19*100-100</f>
        <v>10.939743129291742</v>
      </c>
    </row>
    <row r="46" spans="2:13" ht="12.75">
      <c r="B46" s="26" t="s">
        <v>139</v>
      </c>
      <c r="C46" s="7">
        <f>'Provincial CPIs'!C33/'Provincial CPIs'!C20*100-100</f>
        <v>21.452944601238343</v>
      </c>
      <c r="D46" s="7">
        <f>'Provincial CPIs'!D33/'Provincial CPIs'!D20*100-100</f>
        <v>12.17222837614105</v>
      </c>
      <c r="E46" s="7">
        <f>'Provincial CPIs'!E33/'Provincial CPIs'!E20*100-100</f>
        <v>8.332665986707937</v>
      </c>
      <c r="F46" s="7">
        <f>'Provincial CPIs'!F33/'Provincial CPIs'!F20*100-100</f>
        <v>5.634567972471345</v>
      </c>
      <c r="G46" s="7">
        <f>'Provincial CPIs'!G33/'Provincial CPIs'!G20*100-100</f>
        <v>14.434832085741434</v>
      </c>
      <c r="H46" s="7">
        <f>'Provincial CPIs'!H33/'Provincial CPIs'!H20*100-100</f>
        <v>8.171825934652773</v>
      </c>
      <c r="I46" s="7">
        <f>'Provincial CPIs'!I33/'Provincial CPIs'!I20*100-100</f>
        <v>5.538401197830382</v>
      </c>
      <c r="J46" s="7">
        <f>'Provincial CPIs'!J33/'Provincial CPIs'!J20*100-100</f>
        <v>6.793846329554526</v>
      </c>
      <c r="K46" s="7">
        <f>'Provincial CPIs'!K33/'Provincial CPIs'!K20*100-100</f>
        <v>3.5892794249105435</v>
      </c>
      <c r="L46" s="7">
        <f>'Provincial CPIs'!L33/'Provincial CPIs'!L20*100-100</f>
        <v>15.287923568783995</v>
      </c>
      <c r="M46" s="7">
        <f>'Provincial CPIs'!M33/'Provincial CPIs'!M20*100-100</f>
        <v>10.770631831102875</v>
      </c>
    </row>
    <row r="47" spans="2:13" ht="12.75">
      <c r="B47" s="26" t="s">
        <v>140</v>
      </c>
      <c r="C47" s="7">
        <f>'Provincial CPIs'!C34/'Provincial CPIs'!C21*100-100</f>
        <v>16.385470787536207</v>
      </c>
      <c r="D47" s="7">
        <f>'Provincial CPIs'!D34/'Provincial CPIs'!D21*100-100</f>
        <v>14.277722514253696</v>
      </c>
      <c r="E47" s="7">
        <f>'Provincial CPIs'!E34/'Provincial CPIs'!E21*100-100</f>
        <v>8.485429137825577</v>
      </c>
      <c r="F47" s="7">
        <f>'Provincial CPIs'!F34/'Provincial CPIs'!F21*100-100</f>
        <v>6.510475498583347</v>
      </c>
      <c r="G47" s="7">
        <f>'Provincial CPIs'!G34/'Provincial CPIs'!G21*100-100</f>
        <v>17.714113732360943</v>
      </c>
      <c r="H47" s="7">
        <f>'Provincial CPIs'!H34/'Provincial CPIs'!H21*100-100</f>
        <v>11.703378303664195</v>
      </c>
      <c r="I47" s="7">
        <f>'Provincial CPIs'!I34/'Provincial CPIs'!I21*100-100</f>
        <v>7.184923126849995</v>
      </c>
      <c r="J47" s="7">
        <f>'Provincial CPIs'!J34/'Provincial CPIs'!J21*100-100</f>
        <v>8.175612441623926</v>
      </c>
      <c r="K47" s="7">
        <f>'Provincial CPIs'!K34/'Provincial CPIs'!K21*100-100</f>
        <v>7.381522133578926</v>
      </c>
      <c r="L47" s="7">
        <f>'Provincial CPIs'!L34/'Provincial CPIs'!L21*100-100</f>
        <v>19.00487493404397</v>
      </c>
      <c r="M47" s="7">
        <f>'Provincial CPIs'!M34/'Provincial CPIs'!M21*100-100</f>
        <v>12.520368909925338</v>
      </c>
    </row>
    <row r="48" spans="2:13" ht="12.75">
      <c r="B48" s="26" t="s">
        <v>141</v>
      </c>
      <c r="C48" s="7">
        <f>'Provincial CPIs'!C35/'Provincial CPIs'!C22*100-100</f>
        <v>21.14823738001941</v>
      </c>
      <c r="D48" s="7">
        <f>'Provincial CPIs'!D35/'Provincial CPIs'!D22*100-100</f>
        <v>16.520486840880494</v>
      </c>
      <c r="E48" s="7">
        <f>'Provincial CPIs'!E35/'Provincial CPIs'!E22*100-100</f>
        <v>10.146853597594813</v>
      </c>
      <c r="F48" s="7">
        <f>'Provincial CPIs'!F35/'Provincial CPIs'!F22*100-100</f>
        <v>10.153321008443157</v>
      </c>
      <c r="G48" s="7">
        <f>'Provincial CPIs'!G35/'Provincial CPIs'!G22*100-100</f>
        <v>18.108441764857346</v>
      </c>
      <c r="H48" s="7">
        <f>'Provincial CPIs'!H35/'Provincial CPIs'!H22*100-100</f>
        <v>10.163912332308001</v>
      </c>
      <c r="I48" s="7">
        <f>'Provincial CPIs'!I35/'Provincial CPIs'!I22*100-100</f>
        <v>9.39622621729383</v>
      </c>
      <c r="J48" s="7">
        <f>'Provincial CPIs'!J35/'Provincial CPIs'!J22*100-100</f>
        <v>8.968064672434778</v>
      </c>
      <c r="K48" s="7">
        <f>'Provincial CPIs'!K35/'Provincial CPIs'!K22*100-100</f>
        <v>9.042326536051121</v>
      </c>
      <c r="L48" s="7">
        <f>'Provincial CPIs'!L35/'Provincial CPIs'!L22*100-100</f>
        <v>24.489995258401834</v>
      </c>
      <c r="M48" s="7">
        <f>'Provincial CPIs'!M35/'Provincial CPIs'!M22*100-100</f>
        <v>15.180598640638891</v>
      </c>
    </row>
    <row r="49" spans="2:13" ht="12.75">
      <c r="B49" s="26" t="s">
        <v>142</v>
      </c>
      <c r="C49" s="7">
        <f>'Provincial CPIs'!C36/'Provincial CPIs'!C23*100-100</f>
        <v>21.11458623848661</v>
      </c>
      <c r="D49" s="7">
        <f>'Provincial CPIs'!D36/'Provincial CPIs'!D23*100-100</f>
        <v>20.498564097638663</v>
      </c>
      <c r="E49" s="7">
        <f>'Provincial CPIs'!E36/'Provincial CPIs'!E23*100-100</f>
        <v>12.42942135881269</v>
      </c>
      <c r="F49" s="7">
        <f>'Provincial CPIs'!F36/'Provincial CPIs'!F23*100-100</f>
        <v>10.960668489201097</v>
      </c>
      <c r="G49" s="7">
        <f>'Provincial CPIs'!G36/'Provincial CPIs'!G23*100-100</f>
        <v>19.399773887184367</v>
      </c>
      <c r="H49" s="7">
        <f>'Provincial CPIs'!H36/'Provincial CPIs'!H23*100-100</f>
        <v>11.864103241138906</v>
      </c>
      <c r="I49" s="7">
        <f>'Provincial CPIs'!I36/'Provincial CPIs'!I23*100-100</f>
        <v>11.140270104094924</v>
      </c>
      <c r="J49" s="7">
        <f>'Provincial CPIs'!J36/'Provincial CPIs'!J23*100-100</f>
        <v>11.321366776281167</v>
      </c>
      <c r="K49" s="7">
        <f>'Provincial CPIs'!K36/'Provincial CPIs'!K23*100-100</f>
        <v>10.715037220750446</v>
      </c>
      <c r="L49" s="7">
        <f>'Provincial CPIs'!L36/'Provincial CPIs'!L23*100-100</f>
        <v>26.974738296581748</v>
      </c>
      <c r="M49" s="7">
        <f>'Provincial CPIs'!M36/'Provincial CPIs'!M23*100-100</f>
        <v>17.121879904834486</v>
      </c>
    </row>
    <row r="50" spans="2:13" ht="12.75">
      <c r="B50" s="26" t="s">
        <v>143</v>
      </c>
      <c r="C50" s="7">
        <f>'Provincial CPIs'!C37/'Provincial CPIs'!C24*100-100</f>
        <v>21.172548315742006</v>
      </c>
      <c r="D50" s="7">
        <f>'Provincial CPIs'!D37/'Provincial CPIs'!D24*100-100</f>
        <v>18.63897863500381</v>
      </c>
      <c r="E50" s="7">
        <f>'Provincial CPIs'!E37/'Provincial CPIs'!E24*100-100</f>
        <v>11.41553999844976</v>
      </c>
      <c r="F50" s="7">
        <f>'Provincial CPIs'!F37/'Provincial CPIs'!F24*100-100</f>
        <v>9.507996048242589</v>
      </c>
      <c r="G50" s="7">
        <f>'Provincial CPIs'!G37/'Provincial CPIs'!G24*100-100</f>
        <v>18.392285046799614</v>
      </c>
      <c r="H50" s="7">
        <f>'Provincial CPIs'!H37/'Provincial CPIs'!H24*100-100</f>
        <v>10.505922295237212</v>
      </c>
      <c r="I50" s="7">
        <f>'Provincial CPIs'!I37/'Provincial CPIs'!I24*100-100</f>
        <v>10.534843832331788</v>
      </c>
      <c r="J50" s="7">
        <f>'Provincial CPIs'!J37/'Provincial CPIs'!J24*100-100</f>
        <v>10.477145378821646</v>
      </c>
      <c r="K50" s="7">
        <f>'Provincial CPIs'!K37/'Provincial CPIs'!K24*100-100</f>
        <v>10.777192133406118</v>
      </c>
      <c r="L50" s="7">
        <f>'Provincial CPIs'!L37/'Provincial CPIs'!L24*100-100</f>
        <v>26.185742516619385</v>
      </c>
      <c r="M50" s="7">
        <f>'Provincial CPIs'!M37/'Provincial CPIs'!M24*100-100</f>
        <v>16.260393889178786</v>
      </c>
    </row>
    <row r="51" spans="2:13" ht="12.75">
      <c r="B51" s="26" t="s">
        <v>124</v>
      </c>
      <c r="C51" s="7">
        <f>'Provincial CPIs'!C38/'Provincial CPIs'!C25*100-100</f>
        <v>19.34793083355835</v>
      </c>
      <c r="D51" s="7">
        <f>'Provincial CPIs'!D38/'Provincial CPIs'!D25*100-100</f>
        <v>14.759181612126042</v>
      </c>
      <c r="E51" s="7">
        <f>'Provincial CPIs'!E38/'Provincial CPIs'!E25*100-100</f>
        <v>8.383768255997225</v>
      </c>
      <c r="F51" s="7">
        <f>'Provincial CPIs'!F38/'Provincial CPIs'!F25*100-100</f>
        <v>7.575007225832437</v>
      </c>
      <c r="G51" s="7">
        <f>'Provincial CPIs'!G38/'Provincial CPIs'!G25*100-100</f>
        <v>16.207231181654365</v>
      </c>
      <c r="H51" s="7">
        <f>'Provincial CPIs'!H38/'Provincial CPIs'!H25*100-100</f>
        <v>13.600441891954091</v>
      </c>
      <c r="I51" s="7">
        <f>'Provincial CPIs'!I38/'Provincial CPIs'!I25*100-100</f>
        <v>9.596089399677894</v>
      </c>
      <c r="J51" s="7">
        <f>'Provincial CPIs'!J38/'Provincial CPIs'!J25*100-100</f>
        <v>11.241968880297577</v>
      </c>
      <c r="K51" s="7">
        <f>'Provincial CPIs'!K38/'Provincial CPIs'!K25*100-100</f>
        <v>10.20983050769577</v>
      </c>
      <c r="L51" s="7">
        <f>'Provincial CPIs'!L38/'Provincial CPIs'!L25*100-100</f>
        <v>20.91038710725151</v>
      </c>
      <c r="M51" s="7">
        <f>'Provincial CPIs'!M38/'Provincial CPIs'!M25*100-100</f>
        <v>14.13761173618795</v>
      </c>
    </row>
    <row r="52" ht="12.75">
      <c r="B52" s="26"/>
    </row>
    <row r="53" spans="1:13" ht="12.75">
      <c r="A53" s="5">
        <v>2022</v>
      </c>
      <c r="B53" s="26" t="s">
        <v>125</v>
      </c>
      <c r="C53" s="7">
        <f>'Provincial CPIs'!C40/'Provincial CPIs'!C27*100-100</f>
        <v>20.78501938247463</v>
      </c>
      <c r="D53" s="7">
        <f>'Provincial CPIs'!D40/'Provincial CPIs'!D27*100-100</f>
        <v>14.483868941799031</v>
      </c>
      <c r="E53" s="7">
        <f>'Provincial CPIs'!E40/'Provincial CPIs'!E27*100-100</f>
        <v>8.235017596903234</v>
      </c>
      <c r="F53" s="7">
        <f>'Provincial CPIs'!F40/'Provincial CPIs'!F27*100-100</f>
        <v>7.281387289890603</v>
      </c>
      <c r="G53" s="7">
        <f>'Provincial CPIs'!G40/'Provincial CPIs'!G27*100-100</f>
        <v>18.19173579311031</v>
      </c>
      <c r="H53" s="7">
        <f>'Provincial CPIs'!H40/'Provincial CPIs'!H27*100-100</f>
        <v>11.529357372792418</v>
      </c>
      <c r="I53" s="7">
        <f>'Provincial CPIs'!I40/'Provincial CPIs'!I27*100-100</f>
        <v>8.139938827680737</v>
      </c>
      <c r="J53" s="7">
        <f>'Provincial CPIs'!J40/'Provincial CPIs'!J27*100-100</f>
        <v>10.40311914626922</v>
      </c>
      <c r="K53" s="7">
        <f>'Provincial CPIs'!K40/'Provincial CPIs'!K27*100-100</f>
        <v>10.972749802007797</v>
      </c>
      <c r="L53" s="7">
        <f>'Provincial CPIs'!L40/'Provincial CPIs'!L27*100-100</f>
        <v>19.55776588019951</v>
      </c>
      <c r="M53" s="7">
        <f>'Provincial CPIs'!M40/'Provincial CPIs'!M27*100-100</f>
        <v>13.95770383091481</v>
      </c>
    </row>
    <row r="54" spans="2:13" ht="12.75">
      <c r="B54" s="26" t="s">
        <v>129</v>
      </c>
      <c r="C54" s="7">
        <f>'Provincial CPIs'!C41/'Provincial CPIs'!C28*100-100</f>
        <v>23.694082382142923</v>
      </c>
      <c r="D54" s="7">
        <f>'Provincial CPIs'!D41/'Provincial CPIs'!D28*100-100</f>
        <v>14.755017483800145</v>
      </c>
      <c r="E54" s="7">
        <f>'Provincial CPIs'!E41/'Provincial CPIs'!E28*100-100</f>
        <v>9.49804220400658</v>
      </c>
      <c r="F54" s="7">
        <f>'Provincial CPIs'!F41/'Provincial CPIs'!F28*100-100</f>
        <v>8.79317747481565</v>
      </c>
      <c r="G54" s="7">
        <f>'Provincial CPIs'!G41/'Provincial CPIs'!G28*100-100</f>
        <v>19.25325535756737</v>
      </c>
      <c r="H54" s="7">
        <f>'Provincial CPIs'!H41/'Provincial CPIs'!H28*100-100</f>
        <v>12.949150473351125</v>
      </c>
      <c r="I54" s="7">
        <f>'Provincial CPIs'!I41/'Provincial CPIs'!I28*100-100</f>
        <v>12.28992987891317</v>
      </c>
      <c r="J54" s="7">
        <f>'Provincial CPIs'!J41/'Provincial CPIs'!J28*100-100</f>
        <v>12.634576455484009</v>
      </c>
      <c r="K54" s="7">
        <f>'Provincial CPIs'!K41/'Provincial CPIs'!K28*100-100</f>
        <v>12.716605211369654</v>
      </c>
      <c r="L54" s="7">
        <f>'Provincial CPIs'!L41/'Provincial CPIs'!L28*100-100</f>
        <v>22.018284250365937</v>
      </c>
      <c r="M54" s="7">
        <f>'Provincial CPIs'!M41/'Provincial CPIs'!M28*100-100</f>
        <v>15.819728296032139</v>
      </c>
    </row>
    <row r="55" spans="2:13" ht="12.75">
      <c r="B55" s="26" t="s">
        <v>132</v>
      </c>
      <c r="C55" s="7">
        <f>'Provincial CPIs'!C42/'Provincial CPIs'!C29*100-100</f>
        <v>24.81114889057558</v>
      </c>
      <c r="D55" s="7">
        <f>'Provincial CPIs'!D42/'Provincial CPIs'!D29*100-100</f>
        <v>15.754960661652746</v>
      </c>
      <c r="E55" s="7">
        <f>'Provincial CPIs'!E42/'Provincial CPIs'!E29*100-100</f>
        <v>11.638922350413239</v>
      </c>
      <c r="F55" s="7">
        <f>'Provincial CPIs'!F42/'Provincial CPIs'!F29*100-100</f>
        <v>9.688409103068452</v>
      </c>
      <c r="G55" s="7">
        <f>'Provincial CPIs'!G42/'Provincial CPIs'!G29*100-100</f>
        <v>20.597253993082745</v>
      </c>
      <c r="H55" s="7">
        <f>'Provincial CPIs'!H42/'Provincial CPIs'!H29*100-100</f>
        <v>14.499234713565997</v>
      </c>
      <c r="I55" s="7">
        <f>'Provincial CPIs'!I42/'Provincial CPIs'!I29*100-100</f>
        <v>10.923263803481433</v>
      </c>
      <c r="J55" s="7">
        <f>'Provincial CPIs'!J42/'Provincial CPIs'!J29*100-100</f>
        <v>12.862702891644332</v>
      </c>
      <c r="K55" s="7">
        <f>'Provincial CPIs'!K42/'Provincial CPIs'!K29*100-100</f>
        <v>13.584861067372714</v>
      </c>
      <c r="L55" s="7">
        <f>'Provincial CPIs'!L42/'Provincial CPIs'!L29*100-100</f>
        <v>24.16330757420569</v>
      </c>
      <c r="M55" s="7">
        <f>'Provincial CPIs'!M42/'Provincial CPIs'!M29*100-100</f>
        <v>16.96567565383087</v>
      </c>
    </row>
    <row r="56" spans="2:13" ht="12.75">
      <c r="B56" s="26" t="s">
        <v>136</v>
      </c>
      <c r="C56" s="7">
        <f>'Provincial CPIs'!C43/'Provincial CPIs'!C30*100-100</f>
        <v>32.78427958050327</v>
      </c>
      <c r="D56" s="7">
        <f>'Provincial CPIs'!D43/'Provincial CPIs'!D30*100-100</f>
        <v>20.667940829698694</v>
      </c>
      <c r="E56" s="7">
        <f>'Provincial CPIs'!E43/'Provincial CPIs'!E30*100-100</f>
        <v>15.278734252584414</v>
      </c>
      <c r="F56" s="7">
        <f>'Provincial CPIs'!F43/'Provincial CPIs'!F30*100-100</f>
        <v>14.285086372782246</v>
      </c>
      <c r="G56" s="7">
        <f>'Provincial CPIs'!G43/'Provincial CPIs'!G30*100-100</f>
        <v>27.1001957693219</v>
      </c>
      <c r="H56" s="7">
        <f>'Provincial CPIs'!H43/'Provincial CPIs'!H30*100-100</f>
        <v>19.35450036763369</v>
      </c>
      <c r="I56" s="7">
        <f>'Provincial CPIs'!I43/'Provincial CPIs'!I30*100-100</f>
        <v>18.96367272803805</v>
      </c>
      <c r="J56" s="7">
        <f>'Provincial CPIs'!J43/'Provincial CPIs'!J30*100-100</f>
        <v>20.284315632434442</v>
      </c>
      <c r="K56" s="7">
        <f>'Provincial CPIs'!K43/'Provincial CPIs'!K30*100-100</f>
        <v>19.6081801701998</v>
      </c>
      <c r="L56" s="7">
        <f>'Provincial CPIs'!L43/'Provincial CPIs'!L30*100-100</f>
        <v>30.610294367992367</v>
      </c>
      <c r="M56" s="7">
        <f>'Provincial CPIs'!M43/'Provincial CPIs'!M30*100-100</f>
        <v>23.068544587482393</v>
      </c>
    </row>
    <row r="57" spans="2:13" ht="12.75">
      <c r="B57" s="26" t="s">
        <v>137</v>
      </c>
      <c r="C57" s="7">
        <f>'Provincial CPIs'!C44/'Provincial CPIs'!C31*100-100</f>
        <v>30.451373696895956</v>
      </c>
      <c r="D57" s="7">
        <f>'Provincial CPIs'!D44/'Provincial CPIs'!D31*100-100</f>
        <v>22.626949910519258</v>
      </c>
      <c r="E57" s="7">
        <f>'Provincial CPIs'!E44/'Provincial CPIs'!E31*100-100</f>
        <v>15.53618149243053</v>
      </c>
      <c r="F57" s="7">
        <f>'Provincial CPIs'!F44/'Provincial CPIs'!F31*100-100</f>
        <v>15.783061116335361</v>
      </c>
      <c r="G57" s="7">
        <f>'Provincial CPIs'!G44/'Provincial CPIs'!G31*100-100</f>
        <v>27.468628186863953</v>
      </c>
      <c r="H57" s="7">
        <f>'Provincial CPIs'!H44/'Provincial CPIs'!H31*100-100</f>
        <v>20.614155812469548</v>
      </c>
      <c r="I57" s="7">
        <f>'Provincial CPIs'!I44/'Provincial CPIs'!I31*100-100</f>
        <v>22.588781041695214</v>
      </c>
      <c r="J57" s="7">
        <f>'Provincial CPIs'!J44/'Provincial CPIs'!J31*100-100</f>
        <v>22.093129844577916</v>
      </c>
      <c r="K57" s="7">
        <f>'Provincial CPIs'!K44/'Provincial CPIs'!K31*100-100</f>
        <v>21.977213022840147</v>
      </c>
      <c r="L57" s="7">
        <f>'Provincial CPIs'!L44/'Provincial CPIs'!L31*100-100</f>
        <v>32.74210813417068</v>
      </c>
      <c r="M57" s="7">
        <f>'Provincial CPIs'!M44/'Provincial CPIs'!M31*100-100</f>
        <v>24.45358874708812</v>
      </c>
    </row>
    <row r="58" spans="2:13" ht="12.75">
      <c r="B58" s="26" t="s">
        <v>138</v>
      </c>
      <c r="C58" s="7">
        <f>'Provincial CPIs'!C45/'Provincial CPIs'!C32*100-100</f>
        <v>31.14144306735008</v>
      </c>
      <c r="D58" s="7">
        <f>'Provincial CPIs'!D45/'Provincial CPIs'!D32*100-100</f>
        <v>30.134690294245075</v>
      </c>
      <c r="E58" s="7">
        <f>'Provincial CPIs'!E45/'Provincial CPIs'!E32*100-100</f>
        <v>21.66901306659244</v>
      </c>
      <c r="F58" s="7">
        <f>'Provincial CPIs'!F45/'Provincial CPIs'!F32*100-100</f>
        <v>19.616162823453948</v>
      </c>
      <c r="G58" s="7">
        <f>'Provincial CPIs'!G45/'Provincial CPIs'!G32*100-100</f>
        <v>32.74791272796202</v>
      </c>
      <c r="H58" s="7">
        <f>'Provincial CPIs'!H45/'Provincial CPIs'!H32*100-100</f>
        <v>26.980305891019313</v>
      </c>
      <c r="I58" s="7">
        <f>'Provincial CPIs'!I45/'Provincial CPIs'!I32*100-100</f>
        <v>28.091958638576898</v>
      </c>
      <c r="J58" s="7">
        <f>'Provincial CPIs'!J45/'Provincial CPIs'!J32*100-100</f>
        <v>24.36662701123511</v>
      </c>
      <c r="K58" s="7">
        <f>'Provincial CPIs'!K45/'Provincial CPIs'!K32*100-100</f>
        <v>28.735610615688756</v>
      </c>
      <c r="L58" s="7">
        <f>'Provincial CPIs'!L45/'Provincial CPIs'!L32*100-100</f>
        <v>40.395130256291424</v>
      </c>
      <c r="M58" s="7">
        <f>'Provincial CPIs'!M45/'Provincial CPIs'!M32*100-100</f>
        <v>29.921290281832512</v>
      </c>
    </row>
    <row r="59" spans="2:13" ht="12.75">
      <c r="B59" s="26" t="s">
        <v>139</v>
      </c>
      <c r="C59" s="7">
        <f>'Provincial CPIs'!C46/'Provincial CPIs'!C33*100-100</f>
        <v>34.996565309915695</v>
      </c>
      <c r="D59" s="7">
        <f>'Provincial CPIs'!D46/'Provincial CPIs'!D33*100-100</f>
        <v>34.74794134988065</v>
      </c>
      <c r="E59" s="7">
        <f>'Provincial CPIs'!E46/'Provincial CPIs'!E33*100-100</f>
        <v>26.464221231875328</v>
      </c>
      <c r="F59" s="7">
        <f>'Provincial CPIs'!F46/'Provincial CPIs'!F33*100-100</f>
        <v>22.923944765479874</v>
      </c>
      <c r="G59" s="7">
        <f>'Provincial CPIs'!G46/'Provincial CPIs'!G33*100-100</f>
        <v>37.85220870594952</v>
      </c>
      <c r="H59" s="7">
        <f>'Provincial CPIs'!H46/'Provincial CPIs'!H33*100-100</f>
        <v>30.84756576469502</v>
      </c>
      <c r="I59" s="7">
        <f>'Provincial CPIs'!I46/'Provincial CPIs'!I33*100-100</f>
        <v>32.3374458357566</v>
      </c>
      <c r="J59" s="7">
        <f>'Provincial CPIs'!J46/'Provincial CPIs'!J33*100-100</f>
        <v>29.093113832042548</v>
      </c>
      <c r="K59" s="7">
        <f>'Provincial CPIs'!K46/'Provincial CPIs'!K33*100-100</f>
        <v>34.41642318551541</v>
      </c>
      <c r="L59" s="7">
        <f>'Provincial CPIs'!L46/'Provincial CPIs'!L33*100-100</f>
        <v>46.20243530528296</v>
      </c>
      <c r="M59" s="7">
        <f>'Provincial CPIs'!M46/'Provincial CPIs'!M33*100-100</f>
        <v>34.7178341453652</v>
      </c>
    </row>
    <row r="60" spans="2:13" ht="12.75">
      <c r="B60" s="26" t="s">
        <v>140</v>
      </c>
      <c r="C60" s="7">
        <f>'Provincial CPIs'!C47/'Provincial CPIs'!C34*100-100</f>
        <v>35.98211689970742</v>
      </c>
      <c r="D60" s="7">
        <f>'Provincial CPIs'!D47/'Provincial CPIs'!D34*100-100</f>
        <v>36.1798470696167</v>
      </c>
      <c r="E60" s="7">
        <f>'Provincial CPIs'!E47/'Provincial CPIs'!E34*100-100</f>
        <v>27.13108863540903</v>
      </c>
      <c r="F60" s="7">
        <f>'Provincial CPIs'!F47/'Provincial CPIs'!F34*100-100</f>
        <v>24.310200081677152</v>
      </c>
      <c r="G60" s="7">
        <f>'Provincial CPIs'!G47/'Provincial CPIs'!G34*100-100</f>
        <v>38.690857242989495</v>
      </c>
      <c r="H60" s="7">
        <f>'Provincial CPIs'!H47/'Provincial CPIs'!H34*100-100</f>
        <v>31.996504660599015</v>
      </c>
      <c r="I60" s="7">
        <f>'Provincial CPIs'!I47/'Provincial CPIs'!I34*100-100</f>
        <v>34.59424109857912</v>
      </c>
      <c r="J60" s="7">
        <f>'Provincial CPIs'!J47/'Provincial CPIs'!J34*100-100</f>
        <v>30.606299973926753</v>
      </c>
      <c r="K60" s="7">
        <f>'Provincial CPIs'!K47/'Provincial CPIs'!K34*100-100</f>
        <v>37.761127583725425</v>
      </c>
      <c r="L60" s="7">
        <f>'Provincial CPIs'!L47/'Provincial CPIs'!L34*100-100</f>
        <v>46.88987610254017</v>
      </c>
      <c r="M60" s="7">
        <f>'Provincial CPIs'!M47/'Provincial CPIs'!M34*100-100</f>
        <v>36.137157456208286</v>
      </c>
    </row>
    <row r="61" spans="2:13" ht="12.75">
      <c r="B61" s="26" t="s">
        <v>141</v>
      </c>
      <c r="C61" s="7">
        <f>'Provincial CPIs'!C48/'Provincial CPIs'!C35*100-100</f>
        <v>34.43368292703269</v>
      </c>
      <c r="D61" s="7">
        <f>'Provincial CPIs'!D48/'Provincial CPIs'!D35*100-100</f>
        <v>31.59767905162488</v>
      </c>
      <c r="E61" s="7">
        <f>'Provincial CPIs'!E48/'Provincial CPIs'!E35*100-100</f>
        <v>24.759261245208535</v>
      </c>
      <c r="F61" s="7">
        <f>'Provincial CPIs'!F48/'Provincial CPIs'!F35*100-100</f>
        <v>23.03581686550193</v>
      </c>
      <c r="G61" s="7">
        <f>'Provincial CPIs'!G48/'Provincial CPIs'!G35*100-100</f>
        <v>34.49637727183119</v>
      </c>
      <c r="H61" s="7">
        <f>'Provincial CPIs'!H48/'Provincial CPIs'!H35*100-100</f>
        <v>30.033578989113153</v>
      </c>
      <c r="I61" s="7">
        <f>'Provincial CPIs'!I48/'Provincial CPIs'!I35*100-100</f>
        <v>32.68578456425871</v>
      </c>
      <c r="J61" s="7">
        <f>'Provincial CPIs'!J48/'Provincial CPIs'!J35*100-100</f>
        <v>29.304878073536486</v>
      </c>
      <c r="K61" s="7">
        <f>'Provincial CPIs'!K48/'Provincial CPIs'!K35*100-100</f>
        <v>34.05739700516003</v>
      </c>
      <c r="L61" s="7">
        <f>'Provincial CPIs'!L48/'Provincial CPIs'!L35*100-100</f>
        <v>45.34420402087986</v>
      </c>
      <c r="M61" s="7">
        <f>'Provincial CPIs'!M48/'Provincial CPIs'!M35*100-100</f>
        <v>33.75615685217096</v>
      </c>
    </row>
    <row r="62" spans="2:13" ht="12.75">
      <c r="B62" s="26" t="s">
        <v>142</v>
      </c>
      <c r="C62" s="7">
        <f>'Provincial CPIs'!C49/'Provincial CPIs'!C36*100-100</f>
        <v>39.31911369235428</v>
      </c>
      <c r="D62" s="7">
        <f>'Provincial CPIs'!D49/'Provincial CPIs'!D36*100-100</f>
        <v>32.466148017889196</v>
      </c>
      <c r="E62" s="7">
        <f>'Provincial CPIs'!E49/'Provincial CPIs'!E36*100-100</f>
        <v>27.50174767065974</v>
      </c>
      <c r="F62" s="7">
        <f>'Provincial CPIs'!F49/'Provincial CPIs'!F36*100-100</f>
        <v>25.217103034825826</v>
      </c>
      <c r="G62" s="7">
        <f>'Provincial CPIs'!G49/'Provincial CPIs'!G36*100-100</f>
        <v>37.51317976793024</v>
      </c>
      <c r="H62" s="7">
        <f>'Provincial CPIs'!H49/'Provincial CPIs'!H36*100-100</f>
        <v>30.714276833010985</v>
      </c>
      <c r="I62" s="7">
        <f>'Provincial CPIs'!I49/'Provincial CPIs'!I36*100-100</f>
        <v>36.64048519140238</v>
      </c>
      <c r="J62" s="7">
        <f>'Provincial CPIs'!J49/'Provincial CPIs'!J36*100-100</f>
        <v>28.504321833437018</v>
      </c>
      <c r="K62" s="7">
        <f>'Provincial CPIs'!K49/'Provincial CPIs'!K36*100-100</f>
        <v>35.36164787494536</v>
      </c>
      <c r="L62" s="7">
        <f>'Provincial CPIs'!L49/'Provincial CPIs'!L36*100-100</f>
        <v>46.88903675987049</v>
      </c>
      <c r="M62" s="7">
        <f>'Provincial CPIs'!M49/'Provincial CPIs'!M36*100-100</f>
        <v>35.70003775456115</v>
      </c>
    </row>
    <row r="63" spans="2:13" ht="12.75">
      <c r="B63" s="26" t="s">
        <v>143</v>
      </c>
      <c r="C63" s="7">
        <f>'Provincial CPIs'!C50/'Provincial CPIs'!C37*100-100</f>
        <v>39.22660666750116</v>
      </c>
      <c r="D63" s="7">
        <f>'Provincial CPIs'!D50/'Provincial CPIs'!D37*100-100</f>
        <v>32.49446614580336</v>
      </c>
      <c r="E63" s="7">
        <f>'Provincial CPIs'!E50/'Provincial CPIs'!E37*100-100</f>
        <v>26.92615912770762</v>
      </c>
      <c r="F63" s="7">
        <f>'Provincial CPIs'!F50/'Provincial CPIs'!F37*100-100</f>
        <v>25.684807087236706</v>
      </c>
      <c r="G63" s="7">
        <f>'Provincial CPIs'!G50/'Provincial CPIs'!G37*100-100</f>
        <v>36.88208360462707</v>
      </c>
      <c r="H63" s="7">
        <f>'Provincial CPIs'!H50/'Provincial CPIs'!H37*100-100</f>
        <v>30.725973763976242</v>
      </c>
      <c r="I63" s="7">
        <f>'Provincial CPIs'!I50/'Provincial CPIs'!I37*100-100</f>
        <v>35.76443150635643</v>
      </c>
      <c r="J63" s="7">
        <f>'Provincial CPIs'!J50/'Provincial CPIs'!J37*100-100</f>
        <v>27.503736216246224</v>
      </c>
      <c r="K63" s="7">
        <f>'Provincial CPIs'!K50/'Provincial CPIs'!K37*100-100</f>
        <v>35.40530759271434</v>
      </c>
      <c r="L63" s="7">
        <f>'Provincial CPIs'!L50/'Provincial CPIs'!L37*100-100</f>
        <v>48.58728959224629</v>
      </c>
      <c r="M63" s="7">
        <f>'Provincial CPIs'!M50/'Provincial CPIs'!M37*100-100</f>
        <v>35.904439080383185</v>
      </c>
    </row>
    <row r="64" spans="2:13" ht="12.75">
      <c r="B64" s="26" t="s">
        <v>124</v>
      </c>
      <c r="C64" s="7">
        <f>'Provincial CPIs'!C51/'Provincial CPIs'!C38*100-100</f>
        <v>38.19411671525111</v>
      </c>
      <c r="D64" s="7">
        <f>'Provincial CPIs'!D51/'Provincial CPIs'!D38*100-100</f>
        <v>32.1655706195813</v>
      </c>
      <c r="E64" s="7">
        <f>'Provincial CPIs'!E51/'Provincial CPIs'!E38*100-100</f>
        <v>28.030657127043725</v>
      </c>
      <c r="F64" s="7">
        <f>'Provincial CPIs'!F51/'Provincial CPIs'!F38*100-100</f>
        <v>25.66035569881784</v>
      </c>
      <c r="G64" s="7">
        <f>'Provincial CPIs'!G51/'Provincial CPIs'!G38*100-100</f>
        <v>36.462898918662205</v>
      </c>
      <c r="H64" s="7">
        <f>'Provincial CPIs'!H51/'Provincial CPIs'!H38*100-100</f>
        <v>29.62404613727739</v>
      </c>
      <c r="I64" s="7">
        <f>'Provincial CPIs'!I51/'Provincial CPIs'!I38*100-100</f>
        <v>35.06835122360229</v>
      </c>
      <c r="J64" s="7">
        <f>'Provincial CPIs'!J51/'Provincial CPIs'!J38*100-100</f>
        <v>28.130369238513538</v>
      </c>
      <c r="K64" s="7">
        <f>'Provincial CPIs'!K51/'Provincial CPIs'!K38*100-100</f>
        <v>35.808944340071776</v>
      </c>
      <c r="L64" s="7">
        <f>'Provincial CPIs'!L51/'Provincial CPIs'!L38*100-100</f>
        <v>48.358024053715695</v>
      </c>
      <c r="M64" s="7">
        <f>'Provincial CPIs'!M51/'Provincial CPIs'!M38*100-100</f>
        <v>35.82895254732745</v>
      </c>
    </row>
    <row r="65" ht="12.75">
      <c r="B65" s="26"/>
    </row>
    <row r="66" spans="1:13" ht="12.75">
      <c r="A66" s="5">
        <v>2023</v>
      </c>
      <c r="B66" s="26" t="s">
        <v>125</v>
      </c>
      <c r="C66" s="7">
        <f>'Provincial CPIs'!C53/'Provincial CPIs'!C40*100-100</f>
        <v>34.931014909954115</v>
      </c>
      <c r="D66" s="7">
        <f>'Provincial CPIs'!D53/'Provincial CPIs'!D40*100-100</f>
        <v>28.962601044211624</v>
      </c>
      <c r="E66" s="7">
        <f>'Provincial CPIs'!E53/'Provincial CPIs'!E40*100-100</f>
        <v>27.45818928438068</v>
      </c>
      <c r="F66" s="7">
        <f>'Provincial CPIs'!F53/'Provincial CPIs'!F40*100-100</f>
        <v>24.074743281313644</v>
      </c>
      <c r="G66" s="7">
        <f>'Provincial CPIs'!G53/'Provincial CPIs'!G40*100-100</f>
        <v>32.02548296715443</v>
      </c>
      <c r="H66" s="7">
        <f>'Provincial CPIs'!H53/'Provincial CPIs'!H40*100-100</f>
        <v>28.004354503462736</v>
      </c>
      <c r="I66" s="7">
        <f>'Provincial CPIs'!I53/'Provincial CPIs'!I40*100-100</f>
        <v>33.69211841271303</v>
      </c>
      <c r="J66" s="7">
        <f>'Provincial CPIs'!J53/'Provincial CPIs'!J40*100-100</f>
        <v>25.589497056112293</v>
      </c>
      <c r="K66" s="7">
        <f>'Provincial CPIs'!K53/'Provincial CPIs'!K40*100-100</f>
        <v>31.99644899431368</v>
      </c>
      <c r="L66" s="7">
        <f>'Provincial CPIs'!L53/'Provincial CPIs'!L40*100-100</f>
        <v>45.39570431540315</v>
      </c>
      <c r="M66" s="7">
        <f>'Provincial CPIs'!M53/'Provincial CPIs'!M40*100-100</f>
        <v>33.02400893773648</v>
      </c>
    </row>
    <row r="67" spans="2:13" ht="12.75">
      <c r="B67" s="26" t="s">
        <v>129</v>
      </c>
      <c r="C67" s="7">
        <f>'Provincial CPIs'!C54/'Provincial CPIs'!C41*100-100</f>
        <v>27.639814939219804</v>
      </c>
      <c r="D67" s="7">
        <f>'Provincial CPIs'!D54/'Provincial CPIs'!D41*100-100</f>
        <v>22.00301589119806</v>
      </c>
      <c r="E67" s="7">
        <f>'Provincial CPIs'!E54/'Provincial CPIs'!E41*100-100</f>
        <v>19.25901455140402</v>
      </c>
      <c r="F67" s="7">
        <f>'Provincial CPIs'!F54/'Provincial CPIs'!F41*100-100</f>
        <v>19.040895225330786</v>
      </c>
      <c r="G67" s="7">
        <f>'Provincial CPIs'!G54/'Provincial CPIs'!G41*100-100</f>
        <v>25.726225189624657</v>
      </c>
      <c r="H67" s="7">
        <f>'Provincial CPIs'!H54/'Provincial CPIs'!H41*100-100</f>
        <v>21.566385384846654</v>
      </c>
      <c r="I67" s="7">
        <f>'Provincial CPIs'!I54/'Provincial CPIs'!I41*100-100</f>
        <v>23.02223452986138</v>
      </c>
      <c r="J67" s="7">
        <f>'Provincial CPIs'!J54/'Provincial CPIs'!J41*100-100</f>
        <v>18.395464717297358</v>
      </c>
      <c r="K67" s="7">
        <f>'Provincial CPIs'!K54/'Provincial CPIs'!K41*100-100</f>
        <v>24.119657572134983</v>
      </c>
      <c r="L67" s="7">
        <f>'Provincial CPIs'!L54/'Provincial CPIs'!L41*100-100</f>
        <v>34.08839690869797</v>
      </c>
      <c r="M67" s="7">
        <f>'Provincial CPIs'!M54/'Provincial CPIs'!M41*100-100</f>
        <v>24.97371842542715</v>
      </c>
    </row>
    <row r="68" spans="2:13" ht="12.75">
      <c r="B68" s="26" t="s">
        <v>132</v>
      </c>
      <c r="C68" s="7">
        <f>'Provincial CPIs'!C55/'Provincial CPIs'!C42*100-100</f>
        <v>25.676972597082283</v>
      </c>
      <c r="D68" s="7">
        <f>'Provincial CPIs'!D55/'Provincial CPIs'!D42*100-100</f>
        <v>19.018042212321646</v>
      </c>
      <c r="E68" s="7">
        <f>'Provincial CPIs'!E55/'Provincial CPIs'!E42*100-100</f>
        <v>16.254580182769956</v>
      </c>
      <c r="F68" s="7">
        <f>'Provincial CPIs'!F55/'Provincial CPIs'!F42*100-100</f>
        <v>17.3475031543898</v>
      </c>
      <c r="G68" s="7">
        <f>'Provincial CPIs'!G55/'Provincial CPIs'!G42*100-100</f>
        <v>23.69640579658227</v>
      </c>
      <c r="H68" s="7">
        <f>'Provincial CPIs'!H55/'Provincial CPIs'!H42*100-100</f>
        <v>18.91508972343003</v>
      </c>
      <c r="I68" s="7">
        <f>'Provincial CPIs'!I55/'Provincial CPIs'!I42*100-100</f>
        <v>20.577401962737568</v>
      </c>
      <c r="J68" s="7">
        <f>'Provincial CPIs'!J55/'Provincial CPIs'!J42*100-100</f>
        <v>16.78063228231599</v>
      </c>
      <c r="K68" s="7">
        <f>'Provincial CPIs'!K55/'Provincial CPIs'!K42*100-100</f>
        <v>21.54653730581593</v>
      </c>
      <c r="L68" s="7">
        <f>'Provincial CPIs'!L55/'Provincial CPIs'!L42*100-100</f>
        <v>30.578293374174677</v>
      </c>
      <c r="M68" s="7">
        <f>'Provincial CPIs'!M55/'Provincial CPIs'!M42*100-100</f>
        <v>22.451575808698294</v>
      </c>
    </row>
    <row r="69" spans="2:13" ht="12.75">
      <c r="B69" s="26" t="s">
        <v>136</v>
      </c>
      <c r="C69" s="7">
        <f>'Provincial CPIs'!C56/'Provincial CPIs'!C43*100-100</f>
        <v>16.08682347406763</v>
      </c>
      <c r="D69" s="7">
        <f>'Provincial CPIs'!D56/'Provincial CPIs'!D43*100-100</f>
        <v>13.505317678066177</v>
      </c>
      <c r="E69" s="7">
        <f>'Provincial CPIs'!E56/'Provincial CPIs'!E43*100-100</f>
        <v>12.048839559318523</v>
      </c>
      <c r="F69" s="7">
        <f>'Provincial CPIs'!F56/'Provincial CPIs'!F43*100-100</f>
        <v>12.09893135978433</v>
      </c>
      <c r="G69" s="7">
        <f>'Provincial CPIs'!G56/'Provincial CPIs'!G43*100-100</f>
        <v>16.515220706154025</v>
      </c>
      <c r="H69" s="7">
        <f>'Provincial CPIs'!H56/'Provincial CPIs'!H43*100-100</f>
        <v>13.421623174199553</v>
      </c>
      <c r="I69" s="7">
        <f>'Provincial CPIs'!I56/'Provincial CPIs'!I43*100-100</f>
        <v>14.247835358436433</v>
      </c>
      <c r="J69" s="7">
        <f>'Provincial CPIs'!J56/'Provincial CPIs'!J43*100-100</f>
        <v>9.475585411459633</v>
      </c>
      <c r="K69" s="7">
        <f>'Provincial CPIs'!K56/'Provincial CPIs'!K43*100-100</f>
        <v>15.21382582113037</v>
      </c>
      <c r="L69" s="7">
        <f>'Provincial CPIs'!L56/'Provincial CPIs'!L43*100-100</f>
        <v>23.453610085104543</v>
      </c>
      <c r="M69" s="7">
        <f>'Provincial CPIs'!M56/'Provincial CPIs'!M43*100-100</f>
        <v>15.833687816839031</v>
      </c>
    </row>
    <row r="70" spans="2:13" ht="12.75">
      <c r="B70" s="26" t="s">
        <v>137</v>
      </c>
      <c r="C70" s="7">
        <f>'Provincial CPIs'!C57/'Provincial CPIs'!C44*100-100</f>
        <v>14.691421044597746</v>
      </c>
      <c r="D70" s="7">
        <f>'Provincial CPIs'!D57/'Provincial CPIs'!D44*100-100</f>
        <v>9.804916281830316</v>
      </c>
      <c r="E70" s="7">
        <f>'Provincial CPIs'!E57/'Provincial CPIs'!E44*100-100</f>
        <v>10.222257057622159</v>
      </c>
      <c r="F70" s="7">
        <f>'Provincial CPIs'!F57/'Provincial CPIs'!F44*100-100</f>
        <v>9.152902878751547</v>
      </c>
      <c r="G70" s="7">
        <f>'Provincial CPIs'!G57/'Provincial CPIs'!G44*100-100</f>
        <v>13.907746706949737</v>
      </c>
      <c r="H70" s="7">
        <f>'Provincial CPIs'!H57/'Provincial CPIs'!H44*100-100</f>
        <v>9.903872502219713</v>
      </c>
      <c r="I70" s="7">
        <f>'Provincial CPIs'!I57/'Provincial CPIs'!I44*100-100</f>
        <v>11.015153738701812</v>
      </c>
      <c r="J70" s="7">
        <f>'Provincial CPIs'!J57/'Provincial CPIs'!J44*100-100</f>
        <v>6.347209024457072</v>
      </c>
      <c r="K70" s="7">
        <f>'Provincial CPIs'!K57/'Provincial CPIs'!K44*100-100</f>
        <v>11.168007525415206</v>
      </c>
      <c r="L70" s="7">
        <f>'Provincial CPIs'!L57/'Provincial CPIs'!L44*100-100</f>
        <v>17.51585674441077</v>
      </c>
      <c r="M70" s="7">
        <f>'Provincial CPIs'!M57/'Provincial CPIs'!M44*100-100</f>
        <v>12.277363025543295</v>
      </c>
    </row>
    <row r="71" spans="2:13" ht="12.75">
      <c r="B71" s="26" t="s">
        <v>138</v>
      </c>
      <c r="C71" s="7">
        <f>'Provincial CPIs'!C58/'Provincial CPIs'!C45*100-100</f>
        <v>6.1625905200183695</v>
      </c>
      <c r="D71" s="7">
        <f>'Provincial CPIs'!D58/'Provincial CPIs'!D45*100-100</f>
        <v>0.19645164828538952</v>
      </c>
      <c r="E71" s="7">
        <f>'Provincial CPIs'!E58/'Provincial CPIs'!E45*100-100</f>
        <v>1.217475906738457</v>
      </c>
      <c r="F71" s="7">
        <f>'Provincial CPIs'!F58/'Provincial CPIs'!F45*100-100</f>
        <v>-2.0853847426515415</v>
      </c>
      <c r="G71" s="7">
        <f>'Provincial CPIs'!G58/'Provincial CPIs'!G45*100-100</f>
        <v>5.1117947684615785</v>
      </c>
      <c r="H71" s="7">
        <f>'Provincial CPIs'!H58/'Provincial CPIs'!H45*100-100</f>
        <v>1.9823960359921102</v>
      </c>
      <c r="I71" s="7">
        <f>'Provincial CPIs'!I58/'Provincial CPIs'!I45*100-100</f>
        <v>3.3559624846240013</v>
      </c>
      <c r="J71" s="7">
        <f>'Provincial CPIs'!J58/'Provincial CPIs'!J45*100-100</f>
        <v>-0.2626775734820228</v>
      </c>
      <c r="K71" s="7">
        <f>'Provincial CPIs'!K58/'Provincial CPIs'!K45*100-100</f>
        <v>1.8351120151034195</v>
      </c>
      <c r="L71" s="7">
        <f>'Provincial CPIs'!L58/'Provincial CPIs'!L45*100-100</f>
        <v>5.260671291199358</v>
      </c>
      <c r="M71" s="7">
        <f>'Provincial CPIs'!M58/'Provincial CPIs'!M45*100-100</f>
        <v>2.684426546128705</v>
      </c>
    </row>
    <row r="72" spans="2:13" ht="12.75">
      <c r="B72" s="26" t="s">
        <v>139</v>
      </c>
      <c r="C72" s="7">
        <f>'Provincial CPIs'!C59/'Provincial CPIs'!C46*100-100</f>
        <v>3.1391823775575034</v>
      </c>
      <c r="D72" s="7">
        <f>'Provincial CPIs'!D59/'Provincial CPIs'!D46*100-100</f>
        <v>-3.828485467220773</v>
      </c>
      <c r="E72" s="7">
        <f>'Provincial CPIs'!E59/'Provincial CPIs'!E46*100-100</f>
        <v>-3.804032844671596</v>
      </c>
      <c r="F72" s="7">
        <f>'Provincial CPIs'!F59/'Provincial CPIs'!F46*100-100</f>
        <v>-0.6846325564765863</v>
      </c>
      <c r="G72" s="7">
        <f>'Provincial CPIs'!G59/'Provincial CPIs'!G46*100-100</f>
        <v>0.3410705980705586</v>
      </c>
      <c r="H72" s="7">
        <f>'Provincial CPIs'!H59/'Provincial CPIs'!H46*100-100</f>
        <v>-1.6507214053949895</v>
      </c>
      <c r="I72" s="7">
        <f>'Provincial CPIs'!I59/'Provincial CPIs'!I46*100-100</f>
        <v>-0.4243678111708107</v>
      </c>
      <c r="J72" s="7">
        <f>'Provincial CPIs'!J59/'Provincial CPIs'!J46*100-100</f>
        <v>-3.4851411975880637</v>
      </c>
      <c r="K72" s="7">
        <f>'Provincial CPIs'!K59/'Provincial CPIs'!K46*100-100</f>
        <v>-3.0179716537108447</v>
      </c>
      <c r="L72" s="7">
        <f>'Provincial CPIs'!L59/'Provincial CPIs'!L46*100-100</f>
        <v>1.146423205725398</v>
      </c>
      <c r="M72" s="7">
        <f>'Provincial CPIs'!M59/'Provincial CPIs'!M46*100-100</f>
        <v>-0.8625009617756092</v>
      </c>
    </row>
    <row r="73" spans="2:13" ht="12.75">
      <c r="B73" s="26" t="s">
        <v>140</v>
      </c>
      <c r="C73" s="7">
        <f>'Provincial CPIs'!C60/'Provincial CPIs'!C47*100-100</f>
        <v>2.072119133184785</v>
      </c>
      <c r="D73" s="7">
        <f>'Provincial CPIs'!D60/'Provincial CPIs'!D47*100-100</f>
        <v>-5.3359935289191185</v>
      </c>
      <c r="E73" s="7">
        <f>'Provincial CPIs'!E60/'Provincial CPIs'!E47*100-100</f>
        <v>-4.5337240097674965</v>
      </c>
      <c r="F73" s="7">
        <f>'Provincial CPIs'!F60/'Provincial CPIs'!F47*100-100</f>
        <v>-1.8670188431033097</v>
      </c>
      <c r="G73" s="7">
        <f>'Provincial CPIs'!G60/'Provincial CPIs'!G47*100-100</f>
        <v>-1.233515280584669</v>
      </c>
      <c r="H73" s="7">
        <f>'Provincial CPIs'!H60/'Provincial CPIs'!H47*100-100</f>
        <v>-3.466756738716242</v>
      </c>
      <c r="I73" s="7">
        <f>'Provincial CPIs'!I60/'Provincial CPIs'!I47*100-100</f>
        <v>-2.2962680291383037</v>
      </c>
      <c r="J73" s="7">
        <f>'Provincial CPIs'!J60/'Provincial CPIs'!J47*100-100</f>
        <v>-4.662805057493131</v>
      </c>
      <c r="K73" s="7">
        <f>'Provincial CPIs'!K60/'Provincial CPIs'!K47*100-100</f>
        <v>-5.277446399153803</v>
      </c>
      <c r="L73" s="7">
        <f>'Provincial CPIs'!L60/'Provincial CPIs'!L47*100-100</f>
        <v>-0.6489797909310226</v>
      </c>
      <c r="M73" s="7">
        <f>'Provincial CPIs'!M60/'Provincial CPIs'!M47*100-100</f>
        <v>-2.411185898495404</v>
      </c>
    </row>
    <row r="74" spans="2:13" ht="12.75">
      <c r="B74" s="26" t="s">
        <v>141</v>
      </c>
      <c r="C74" s="7">
        <f>'Provincial CPIs'!C61/'Provincial CPIs'!C48*100-100</f>
        <v>2.151613846601961</v>
      </c>
      <c r="D74" s="7">
        <f>'Provincial CPIs'!D61/'Provincial CPIs'!D48*100-100</f>
        <v>-3.1636861292455194</v>
      </c>
      <c r="E74" s="7">
        <f>'Provincial CPIs'!E61/'Provincial CPIs'!E48*100-100</f>
        <v>-3.623285648163943</v>
      </c>
      <c r="F74" s="7">
        <f>'Provincial CPIs'!F61/'Provincial CPIs'!F48*100-100</f>
        <v>-1.3016721634935067</v>
      </c>
      <c r="G74" s="7">
        <f>'Provincial CPIs'!G61/'Provincial CPIs'!G48*100-100</f>
        <v>0.9025976813020122</v>
      </c>
      <c r="H74" s="7">
        <f>'Provincial CPIs'!H61/'Provincial CPIs'!H48*100-100</f>
        <v>-2.251416242402456</v>
      </c>
      <c r="I74" s="7">
        <f>'Provincial CPIs'!I61/'Provincial CPIs'!I48*100-100</f>
        <v>-1.0574785233624482</v>
      </c>
      <c r="J74" s="7">
        <f>'Provincial CPIs'!J61/'Provincial CPIs'!J48*100-100</f>
        <v>-3.8557804889126572</v>
      </c>
      <c r="K74" s="7">
        <f>'Provincial CPIs'!K61/'Provincial CPIs'!K48*100-100</f>
        <v>-3.0870572762308512</v>
      </c>
      <c r="L74" s="7">
        <f>'Provincial CPIs'!L61/'Provincial CPIs'!L48*100-100</f>
        <v>-0.7765393107290492</v>
      </c>
      <c r="M74" s="7">
        <f>'Provincial CPIs'!M61/'Provincial CPIs'!M48*100-100</f>
        <v>-1.4446929446686028</v>
      </c>
    </row>
    <row r="75" spans="2:13" ht="12.75">
      <c r="B75" s="26" t="s">
        <v>142</v>
      </c>
      <c r="C75" s="7">
        <f>'Provincial CPIs'!C62/'Provincial CPIs'!C49*100-100</f>
        <v>-3.260957407521971</v>
      </c>
      <c r="D75" s="7">
        <f>'Provincial CPIs'!D62/'Provincial CPIs'!D49*100-100</f>
        <v>-4.839394689754002</v>
      </c>
      <c r="E75" s="7">
        <f>'Provincial CPIs'!E62/'Provincial CPIs'!E49*100-100</f>
        <v>-6.341829652239468</v>
      </c>
      <c r="F75" s="7">
        <f>'Provincial CPIs'!F62/'Provincial CPIs'!F49*100-100</f>
        <v>-2.864849095244608</v>
      </c>
      <c r="G75" s="7">
        <f>'Provincial CPIs'!G62/'Provincial CPIs'!G49*100-100</f>
        <v>-3.1893384846750337</v>
      </c>
      <c r="H75" s="7">
        <f>'Provincial CPIs'!H62/'Provincial CPIs'!H49*100-100</f>
        <v>-1.9340896229825546</v>
      </c>
      <c r="I75" s="7">
        <f>'Provincial CPIs'!I62/'Provincial CPIs'!I49*100-100</f>
        <v>-4.1317040058836625</v>
      </c>
      <c r="J75" s="7">
        <f>'Provincial CPIs'!J62/'Provincial CPIs'!J49*100-100</f>
        <v>-3.495175761069447</v>
      </c>
      <c r="K75" s="7">
        <f>'Provincial CPIs'!K62/'Provincial CPIs'!K49*100-100</f>
        <v>-4.170175462766878</v>
      </c>
      <c r="L75" s="7">
        <f>'Provincial CPIs'!L62/'Provincial CPIs'!L49*100-100</f>
        <v>-2.667380016419955</v>
      </c>
      <c r="M75" s="7">
        <f>'Provincial CPIs'!M62/'Provincial CPIs'!M49*100-100</f>
        <v>-3.532225476387808</v>
      </c>
    </row>
    <row r="76" spans="2:13" ht="12.75">
      <c r="B76" s="26" t="s">
        <v>143</v>
      </c>
      <c r="C76" s="7">
        <f>'Provincial CPIs'!C63/'Provincial CPIs'!C50*100-100</f>
        <v>-3.1879822642957407</v>
      </c>
      <c r="D76" s="7">
        <f>'Provincial CPIs'!D63/'Provincial CPIs'!D50*100-100</f>
        <v>-5.406339788635933</v>
      </c>
      <c r="E76" s="7">
        <f>'Provincial CPIs'!E63/'Provincial CPIs'!E50*100-100</f>
        <v>-6.444138335849871</v>
      </c>
      <c r="F76" s="7">
        <f>'Provincial CPIs'!F63/'Provincial CPIs'!F50*100-100</f>
        <v>-3.222420547215407</v>
      </c>
      <c r="G76" s="7">
        <f>'Provincial CPIs'!G63/'Provincial CPIs'!G50*100-100</f>
        <v>-3.357112772787957</v>
      </c>
      <c r="H76" s="7">
        <f>'Provincial CPIs'!H63/'Provincial CPIs'!H50*100-100</f>
        <v>-2.026896456830187</v>
      </c>
      <c r="I76" s="7">
        <f>'Provincial CPIs'!I63/'Provincial CPIs'!I50*100-100</f>
        <v>-3.5677258761722186</v>
      </c>
      <c r="J76" s="7">
        <f>'Provincial CPIs'!J63/'Provincial CPIs'!J50*100-100</f>
        <v>-2.9673963680634188</v>
      </c>
      <c r="K76" s="7">
        <f>'Provincial CPIs'!K63/'Provincial CPIs'!K50*100-100</f>
        <v>-4.55550562412337</v>
      </c>
      <c r="L76" s="7">
        <f>'Provincial CPIs'!L63/'Provincial CPIs'!L50*100-100</f>
        <v>-3.8086887199946062</v>
      </c>
      <c r="M76" s="7">
        <f>'Provincial CPIs'!M63/'Provincial CPIs'!M50*100-100</f>
        <v>-3.8907667824054357</v>
      </c>
    </row>
    <row r="77" spans="2:13" ht="12.75">
      <c r="B77" s="26" t="s">
        <v>124</v>
      </c>
      <c r="C77" s="7">
        <f>'Provincial CPIs'!C64/'Provincial CPIs'!C51*100-100</f>
        <v>-1.9315561934690635</v>
      </c>
      <c r="D77" s="7">
        <f>'Provincial CPIs'!D64/'Provincial CPIs'!D51*100-100</f>
        <v>-4.486993094898935</v>
      </c>
      <c r="E77" s="7">
        <f>'Provincial CPIs'!E64/'Provincial CPIs'!E51*100-100</f>
        <v>-5.157982716807055</v>
      </c>
      <c r="F77" s="7">
        <f>'Provincial CPIs'!F64/'Provincial CPIs'!F51*100-100</f>
        <v>-2.6097255684451994</v>
      </c>
      <c r="G77" s="7">
        <f>'Provincial CPIs'!G64/'Provincial CPIs'!G51*100-100</f>
        <v>-0.9822033652121291</v>
      </c>
      <c r="H77" s="7">
        <f>'Provincial CPIs'!H64/'Provincial CPIs'!H51*100-100</f>
        <v>0.03228513056289728</v>
      </c>
      <c r="I77" s="7">
        <f>'Provincial CPIs'!I64/'Provincial CPIs'!I51*100-100</f>
        <v>-2.058997018073512</v>
      </c>
      <c r="J77" s="7">
        <f>'Provincial CPIs'!J64/'Provincial CPIs'!J51*100-100</f>
        <v>-2.118755370893382</v>
      </c>
      <c r="K77" s="7">
        <f>'Provincial CPIs'!K64/'Provincial CPIs'!K51*100-100</f>
        <v>-3.1888080459251853</v>
      </c>
      <c r="L77" s="7">
        <f>'Provincial CPIs'!L64/'Provincial CPIs'!L51*100-100</f>
        <v>-5.10690089017092</v>
      </c>
      <c r="M77" s="7">
        <f>'Provincial CPIs'!M64/'Provincial CPIs'!M51*100-100</f>
        <v>-3.250737862497843</v>
      </c>
    </row>
    <row r="78" ht="12.75">
      <c r="B78" s="26"/>
    </row>
    <row r="79" spans="1:13" ht="12.75">
      <c r="A79" s="5">
        <v>2024</v>
      </c>
      <c r="B79" s="26" t="s">
        <v>125</v>
      </c>
      <c r="C79" s="7">
        <f>'Provincial CPIs'!C66/'Provincial CPIs'!C53*100-100</f>
        <v>-3.806493299061117</v>
      </c>
      <c r="D79" s="7">
        <f>'Provincial CPIs'!D66/'Provincial CPIs'!D53*100-100</f>
        <v>-3.3379816951871817</v>
      </c>
      <c r="E79" s="7">
        <f>'Provincial CPIs'!E66/'Provincial CPIs'!E53*100-100</f>
        <v>-6.458189537351046</v>
      </c>
      <c r="F79" s="7">
        <f>'Provincial CPIs'!F66/'Provincial CPIs'!F53*100-100</f>
        <v>0.5597567084515163</v>
      </c>
      <c r="G79" s="7">
        <f>'Provincial CPIs'!G66/'Provincial CPIs'!G53*100-100</f>
        <v>-1.049229719625984</v>
      </c>
      <c r="H79" s="7">
        <f>'Provincial CPIs'!H66/'Provincial CPIs'!H53*100-100</f>
        <v>1.6106418228319228</v>
      </c>
      <c r="I79" s="7">
        <f>'Provincial CPIs'!I66/'Provincial CPIs'!I53*100-100</f>
        <v>-1.6997683151408864</v>
      </c>
      <c r="J79" s="7">
        <f>'Provincial CPIs'!J66/'Provincial CPIs'!J53*100-100</f>
        <v>-2.262760064757103</v>
      </c>
      <c r="K79" s="7">
        <f>'Provincial CPIs'!K66/'Provincial CPIs'!K53*100-100</f>
        <v>-1.7576295106061366</v>
      </c>
      <c r="L79" s="7">
        <f>'Provincial CPIs'!L66/'Provincial CPIs'!L53*100-100</f>
        <v>-5.147198152749539</v>
      </c>
      <c r="M79" s="7">
        <f>'Provincial CPIs'!M66/'Provincial CPIs'!M53*100-100</f>
        <v>-2.884581638254815</v>
      </c>
    </row>
    <row r="80" spans="2:13" ht="12.75">
      <c r="B80" s="26" t="s">
        <v>129</v>
      </c>
      <c r="C80" s="7">
        <f>'Provincial CPIs'!C67/'Provincial CPIs'!C54*100-100</f>
        <v>-0.09044185389956283</v>
      </c>
      <c r="D80" s="7">
        <f>'Provincial CPIs'!D67/'Provincial CPIs'!D54*100-100</f>
        <v>0.7690101851748636</v>
      </c>
      <c r="E80" s="7">
        <f>'Provincial CPIs'!E67/'Provincial CPIs'!E54*100-100</f>
        <v>-1.6209744178982675</v>
      </c>
      <c r="F80" s="7">
        <f>'Provincial CPIs'!F67/'Provincial CPIs'!F54*100-100</f>
        <v>3.2705132589646553</v>
      </c>
      <c r="G80" s="7">
        <f>'Provincial CPIs'!G67/'Provincial CPIs'!G54*100-100</f>
        <v>2.073009791137963</v>
      </c>
      <c r="H80" s="7">
        <f>'Provincial CPIs'!H67/'Provincial CPIs'!H54*100-100</f>
        <v>5.28452095237779</v>
      </c>
      <c r="I80" s="7">
        <f>'Provincial CPIs'!I67/'Provincial CPIs'!I54*100-100</f>
        <v>2.8617720449203716</v>
      </c>
      <c r="J80" s="7">
        <f>'Provincial CPIs'!J67/'Provincial CPIs'!J54*100-100</f>
        <v>1.40280348533895</v>
      </c>
      <c r="K80" s="7">
        <f>'Provincial CPIs'!K67/'Provincial CPIs'!K54*100-100</f>
        <v>3.264765364514915</v>
      </c>
      <c r="L80" s="7">
        <f>'Provincial CPIs'!L67/'Provincial CPIs'!L54*100-100</f>
        <v>1.015069882001825</v>
      </c>
      <c r="M80" s="7">
        <f>'Provincial CPIs'!M67/'Provincial CPIs'!M54*100-100</f>
        <v>1.5879429346436638</v>
      </c>
    </row>
    <row r="81" spans="2:13" ht="12.75">
      <c r="B81" s="26" t="s">
        <v>132</v>
      </c>
      <c r="C81" s="7">
        <f>'Provincial CPIs'!C68/'Provincial CPIs'!C55*100-100</f>
        <v>-0.005110925488722273</v>
      </c>
      <c r="D81" s="7">
        <f>'Provincial CPIs'!D68/'Provincial CPIs'!D55*100-100</f>
        <v>1.7842745258774642</v>
      </c>
      <c r="E81" s="7">
        <f>'Provincial CPIs'!E68/'Provincial CPIs'!E55*100-100</f>
        <v>-0.9678220785470728</v>
      </c>
      <c r="F81" s="7">
        <f>'Provincial CPIs'!F68/'Provincial CPIs'!F55*100-100</f>
        <v>3.796100807375538</v>
      </c>
      <c r="G81" s="7">
        <f>'Provincial CPIs'!G68/'Provincial CPIs'!G55*100-100</f>
        <v>2.683327199375782</v>
      </c>
      <c r="H81" s="7">
        <f>'Provincial CPIs'!H68/'Provincial CPIs'!H55*100-100</f>
        <v>5.739312731930397</v>
      </c>
      <c r="I81" s="7">
        <f>'Provincial CPIs'!I68/'Provincial CPIs'!I55*100-100</f>
        <v>3.6396074512732923</v>
      </c>
      <c r="J81" s="7">
        <f>'Provincial CPIs'!J68/'Provincial CPIs'!J55*100-100</f>
        <v>2.090617339208009</v>
      </c>
      <c r="K81" s="7">
        <f>'Provincial CPIs'!K68/'Provincial CPIs'!K55*100-100</f>
        <v>4.334395083915709</v>
      </c>
      <c r="L81" s="7">
        <f>'Provincial CPIs'!L68/'Provincial CPIs'!L55*100-100</f>
        <v>1.5557808132542448</v>
      </c>
      <c r="M81" s="7">
        <f>'Provincial CPIs'!M68/'Provincial CPIs'!M55*100-100</f>
        <v>2.225046062708927</v>
      </c>
    </row>
    <row r="82" spans="2:13" ht="12.75">
      <c r="B82" s="26" t="s">
        <v>136</v>
      </c>
      <c r="C82" s="7">
        <f>'Provincial CPIs'!C69/'Provincial CPIs'!C56*100-100</f>
        <v>2.356529260199409</v>
      </c>
      <c r="D82" s="7">
        <f>'Provincial CPIs'!D69/'Provincial CPIs'!D56*100-100</f>
        <v>3.1451402802440356</v>
      </c>
      <c r="E82" s="7">
        <f>'Provincial CPIs'!E69/'Provincial CPIs'!E56*100-100</f>
        <v>1.1240544831874644</v>
      </c>
      <c r="F82" s="7">
        <f>'Provincial CPIs'!F69/'Provincial CPIs'!F56*100-100</f>
        <v>5.506631489987953</v>
      </c>
      <c r="G82" s="7">
        <f>'Provincial CPIs'!G69/'Provincial CPIs'!G56*100-100</f>
        <v>4.868698675646144</v>
      </c>
      <c r="H82" s="7">
        <f>'Provincial CPIs'!H69/'Provincial CPIs'!H56*100-100</f>
        <v>7.085128748824559</v>
      </c>
      <c r="I82" s="7">
        <f>'Provincial CPIs'!I69/'Provincial CPIs'!I56*100-100</f>
        <v>3.6979715738199417</v>
      </c>
      <c r="J82" s="7">
        <f>'Provincial CPIs'!J69/'Provincial CPIs'!J56*100-100</f>
        <v>2.395381241342463</v>
      </c>
      <c r="K82" s="7">
        <f>'Provincial CPIs'!K69/'Provincial CPIs'!K56*100-100</f>
        <v>5.117029154249494</v>
      </c>
      <c r="L82" s="7">
        <f>'Provincial CPIs'!L69/'Provincial CPIs'!L56*100-100</f>
        <v>1.3922238498160056</v>
      </c>
      <c r="M82" s="7">
        <f>'Provincial CPIs'!M69/'Provincial CPIs'!M56*100-100</f>
        <v>3.2295009056306725</v>
      </c>
    </row>
    <row r="83" spans="2:13" ht="12.75">
      <c r="B83" s="26" t="s">
        <v>137</v>
      </c>
      <c r="C83" s="7">
        <f>'Provincial CPIs'!C70/'Provincial CPIs'!C57*100-100</f>
        <v>2.5142293768567185</v>
      </c>
      <c r="D83" s="7">
        <f>'Provincial CPIs'!D70/'Provincial CPIs'!D57*100-100</f>
        <v>3.4058502540566025</v>
      </c>
      <c r="E83" s="7">
        <f>'Provincial CPIs'!E70/'Provincial CPIs'!E57*100-100</f>
        <v>1.4488271820600716</v>
      </c>
      <c r="F83" s="7">
        <f>'Provincial CPIs'!F70/'Provincial CPIs'!F57*100-100</f>
        <v>5.755370396144045</v>
      </c>
      <c r="G83" s="7">
        <f>'Provincial CPIs'!G70/'Provincial CPIs'!G57*100-100</f>
        <v>5.183906128460876</v>
      </c>
      <c r="H83" s="7">
        <f>'Provincial CPIs'!H70/'Provincial CPIs'!H57*100-100</f>
        <v>7.556719029989935</v>
      </c>
      <c r="I83" s="7">
        <f>'Provincial CPIs'!I70/'Provincial CPIs'!I57*100-100</f>
        <v>4.08373537599509</v>
      </c>
      <c r="J83" s="7">
        <f>'Provincial CPIs'!J70/'Provincial CPIs'!J57*100-100</f>
        <v>2.583457858652423</v>
      </c>
      <c r="K83" s="7">
        <f>'Provincial CPIs'!K70/'Provincial CPIs'!K57*100-100</f>
        <v>5.553829808403506</v>
      </c>
      <c r="L83" s="7">
        <f>'Provincial CPIs'!L70/'Provincial CPIs'!L57*100-100</f>
        <v>1.5348535629459974</v>
      </c>
      <c r="M83" s="7">
        <f>'Provincial CPIs'!M70/'Provincial CPIs'!M57*100-100</f>
        <v>3.4839826089748414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4" width="7.140625" style="50" customWidth="1"/>
    <col min="5" max="5" width="13.28125" style="86" customWidth="1"/>
    <col min="6" max="6" width="15.421875" style="38" customWidth="1"/>
    <col min="7" max="16384" width="9.140625" style="38" customWidth="1"/>
  </cols>
  <sheetData>
    <row r="1" spans="1:5" s="31" customFormat="1" ht="12">
      <c r="A1" s="87" t="s">
        <v>116</v>
      </c>
      <c r="B1" s="32"/>
      <c r="C1" s="32"/>
      <c r="D1" s="32"/>
      <c r="E1" s="32"/>
    </row>
    <row r="2" spans="2:6" s="31" customFormat="1" ht="12.75" customHeight="1">
      <c r="B2" s="101" t="s">
        <v>126</v>
      </c>
      <c r="C2" s="33"/>
      <c r="D2" s="33"/>
      <c r="E2" s="103" t="s">
        <v>180</v>
      </c>
      <c r="F2" s="31" t="s">
        <v>177</v>
      </c>
    </row>
    <row r="3" spans="2:6" s="31" customFormat="1" ht="22.5" customHeight="1">
      <c r="B3" s="101"/>
      <c r="C3" s="34">
        <v>45383</v>
      </c>
      <c r="D3" s="34">
        <v>45413</v>
      </c>
      <c r="E3" s="103"/>
      <c r="F3" s="81"/>
    </row>
    <row r="4" spans="1:6" s="36" customFormat="1" ht="20.25" customHeight="1">
      <c r="A4" s="88" t="s">
        <v>0</v>
      </c>
      <c r="B4" s="75">
        <v>31.304130770747996</v>
      </c>
      <c r="C4" s="75">
        <v>104.74711186814432</v>
      </c>
      <c r="D4" s="75">
        <v>104.88127320805512</v>
      </c>
      <c r="E4" s="82">
        <f aca="true" t="shared" si="0" ref="E4:E16">D4/C4*100-100</f>
        <v>0.12808118287756542</v>
      </c>
      <c r="F4" s="75">
        <f aca="true" t="shared" si="1" ref="F4:F15">((D4-C4)*B4)/C$16</f>
        <v>0.03933883072091981</v>
      </c>
    </row>
    <row r="5" spans="1:6" s="36" customFormat="1" ht="13.5">
      <c r="A5" s="88" t="s">
        <v>104</v>
      </c>
      <c r="B5" s="75">
        <v>5.288608119776438</v>
      </c>
      <c r="C5" s="75">
        <v>104.70343841306364</v>
      </c>
      <c r="D5" s="75">
        <v>105.02243990778304</v>
      </c>
      <c r="E5" s="82">
        <f t="shared" si="0"/>
        <v>0.3046714602255065</v>
      </c>
      <c r="F5" s="75">
        <f t="shared" si="1"/>
        <v>0.015802526103368582</v>
      </c>
    </row>
    <row r="6" spans="1:6" s="36" customFormat="1" ht="13.5">
      <c r="A6" s="88" t="s">
        <v>83</v>
      </c>
      <c r="B6" s="75">
        <v>6.460721818470498</v>
      </c>
      <c r="C6" s="75">
        <v>90.24609774464872</v>
      </c>
      <c r="D6" s="75">
        <v>90.40227169745943</v>
      </c>
      <c r="E6" s="82">
        <f t="shared" si="0"/>
        <v>0.1730534136252544</v>
      </c>
      <c r="F6" s="75">
        <f t="shared" si="1"/>
        <v>0.00945109340635593</v>
      </c>
    </row>
    <row r="7" spans="1:9" s="36" customFormat="1" ht="13.5" customHeight="1">
      <c r="A7" s="88" t="s">
        <v>69</v>
      </c>
      <c r="B7" s="75">
        <v>2.2688956368227204</v>
      </c>
      <c r="C7" s="75">
        <v>91.76469126217279</v>
      </c>
      <c r="D7" s="75">
        <v>92.19074916972109</v>
      </c>
      <c r="E7" s="82">
        <f t="shared" si="0"/>
        <v>0.46429394758278875</v>
      </c>
      <c r="F7" s="75">
        <f t="shared" si="1"/>
        <v>0.009054731173005544</v>
      </c>
      <c r="I7" s="88"/>
    </row>
    <row r="8" spans="1:6" s="36" customFormat="1" ht="13.5" customHeight="1">
      <c r="A8" s="88" t="s">
        <v>14</v>
      </c>
      <c r="B8" s="75">
        <v>4.900016548039428</v>
      </c>
      <c r="C8" s="75">
        <v>96.21469483859293</v>
      </c>
      <c r="D8" s="75">
        <v>96.38402543527293</v>
      </c>
      <c r="E8" s="82">
        <f t="shared" si="0"/>
        <v>0.17599244789381885</v>
      </c>
      <c r="F8" s="75">
        <f t="shared" si="1"/>
        <v>0.007771867652450377</v>
      </c>
    </row>
    <row r="9" spans="1:6" s="36" customFormat="1" ht="13.5" customHeight="1">
      <c r="A9" s="88" t="s">
        <v>30</v>
      </c>
      <c r="B9" s="75">
        <v>27.624259296337037</v>
      </c>
      <c r="C9" s="75">
        <v>108.78567863537182</v>
      </c>
      <c r="D9" s="75">
        <v>108.7974834337541</v>
      </c>
      <c r="E9" s="82">
        <f t="shared" si="0"/>
        <v>0.010851426888507376</v>
      </c>
      <c r="F9" s="75">
        <f t="shared" si="1"/>
        <v>0.0030545105314839847</v>
      </c>
    </row>
    <row r="10" spans="1:6" s="36" customFormat="1" ht="13.5" customHeight="1">
      <c r="A10" s="88" t="s">
        <v>20</v>
      </c>
      <c r="B10" s="75">
        <v>4.3459495819977</v>
      </c>
      <c r="C10" s="75">
        <v>99.38362745214373</v>
      </c>
      <c r="D10" s="75">
        <v>99.44160010189437</v>
      </c>
      <c r="E10" s="82">
        <f t="shared" si="0"/>
        <v>0.05833219337718276</v>
      </c>
      <c r="F10" s="75">
        <f t="shared" si="1"/>
        <v>0.0023599361107694327</v>
      </c>
    </row>
    <row r="11" spans="1:6" s="36" customFormat="1" ht="13.5">
      <c r="A11" s="88" t="s">
        <v>55</v>
      </c>
      <c r="B11" s="75">
        <v>8.394706536547227</v>
      </c>
      <c r="C11" s="75">
        <v>108.40955349151872</v>
      </c>
      <c r="D11" s="75">
        <v>108.42538739784727</v>
      </c>
      <c r="E11" s="82">
        <f t="shared" si="0"/>
        <v>0.014605637435622043</v>
      </c>
      <c r="F11" s="75">
        <f t="shared" si="1"/>
        <v>0.0012450477303080714</v>
      </c>
    </row>
    <row r="12" spans="1:6" s="36" customFormat="1" ht="13.5" customHeight="1">
      <c r="A12" s="89" t="s">
        <v>79</v>
      </c>
      <c r="B12" s="75">
        <v>1.0808192579877245</v>
      </c>
      <c r="C12" s="75">
        <v>115.91684451698431</v>
      </c>
      <c r="D12" s="75">
        <v>115.99242229941854</v>
      </c>
      <c r="E12" s="82">
        <f t="shared" si="0"/>
        <v>0.0651999998353574</v>
      </c>
      <c r="F12" s="75">
        <f t="shared" si="1"/>
        <v>0.0007651377511740292</v>
      </c>
    </row>
    <row r="13" spans="1:6" s="36" customFormat="1" ht="13.5">
      <c r="A13" s="88" t="s">
        <v>130</v>
      </c>
      <c r="B13" s="75">
        <v>1.4238415288433024</v>
      </c>
      <c r="C13" s="75">
        <v>96.67834552725168</v>
      </c>
      <c r="D13" s="75">
        <v>96.68226845144301</v>
      </c>
      <c r="E13" s="82">
        <f t="shared" si="0"/>
        <v>0.004057707204168537</v>
      </c>
      <c r="F13" s="75">
        <f t="shared" si="1"/>
        <v>5.231954787826975E-05</v>
      </c>
    </row>
    <row r="14" spans="1:9" s="36" customFormat="1" ht="13.5">
      <c r="A14" s="88" t="s">
        <v>76</v>
      </c>
      <c r="B14" s="75">
        <v>4.253192936027786</v>
      </c>
      <c r="C14" s="75">
        <v>162.8127654850624</v>
      </c>
      <c r="D14" s="75">
        <v>162.8127654850624</v>
      </c>
      <c r="E14" s="82">
        <f t="shared" si="0"/>
        <v>0</v>
      </c>
      <c r="F14" s="75">
        <f t="shared" si="1"/>
        <v>0</v>
      </c>
      <c r="I14" s="88"/>
    </row>
    <row r="15" spans="1:9" s="36" customFormat="1" ht="13.5" customHeight="1">
      <c r="A15" s="88" t="s">
        <v>65</v>
      </c>
      <c r="B15" s="75">
        <v>2.6548579684021067</v>
      </c>
      <c r="C15" s="75">
        <v>104.70989748315026</v>
      </c>
      <c r="D15" s="75">
        <v>104.69825788607992</v>
      </c>
      <c r="E15" s="82">
        <f t="shared" si="0"/>
        <v>-0.01111604284801615</v>
      </c>
      <c r="F15" s="75">
        <f t="shared" si="1"/>
        <v>-0.00028944873061525415</v>
      </c>
      <c r="I15" s="88"/>
    </row>
    <row r="16" spans="1:8" ht="13.5" customHeight="1">
      <c r="A16" s="90" t="s">
        <v>108</v>
      </c>
      <c r="B16" s="74">
        <v>99.99999999999997</v>
      </c>
      <c r="C16" s="74">
        <v>106.75976006356467</v>
      </c>
      <c r="D16" s="74">
        <v>106.85435620587737</v>
      </c>
      <c r="E16" s="83">
        <f t="shared" si="0"/>
        <v>0.08860655199708845</v>
      </c>
      <c r="F16" s="83">
        <f>SUM(F4:F15)</f>
        <v>0.08860655199709876</v>
      </c>
      <c r="H16" s="91"/>
    </row>
    <row r="17" spans="1:5" ht="13.5">
      <c r="A17" s="48"/>
      <c r="B17" s="49"/>
      <c r="C17" s="49"/>
      <c r="D17" s="49"/>
      <c r="E17" s="84"/>
    </row>
    <row r="18" ht="13.5">
      <c r="E18" s="84"/>
    </row>
    <row r="19" spans="2:5" ht="13.5">
      <c r="B19" s="38"/>
      <c r="C19" s="38"/>
      <c r="D19" s="38"/>
      <c r="E19" s="85"/>
    </row>
    <row r="20" spans="2:5" ht="13.5">
      <c r="B20" s="38"/>
      <c r="C20" s="38"/>
      <c r="D20" s="38"/>
      <c r="E20" s="85"/>
    </row>
    <row r="21" spans="2:5" ht="13.5">
      <c r="B21" s="38"/>
      <c r="C21" s="38"/>
      <c r="D21" s="38"/>
      <c r="E21" s="85"/>
    </row>
    <row r="22" spans="2:5" ht="13.5">
      <c r="B22" s="38"/>
      <c r="C22" s="38"/>
      <c r="D22" s="38"/>
      <c r="E22" s="85"/>
    </row>
    <row r="23" spans="2:5" ht="13.5">
      <c r="B23" s="38"/>
      <c r="C23" s="38"/>
      <c r="D23" s="38"/>
      <c r="E23" s="85"/>
    </row>
    <row r="24" spans="2:5" ht="13.5">
      <c r="B24" s="38"/>
      <c r="C24" s="38"/>
      <c r="D24" s="38"/>
      <c r="E24" s="85"/>
    </row>
    <row r="25" spans="2:5" ht="13.5">
      <c r="B25" s="38"/>
      <c r="C25" s="38"/>
      <c r="D25" s="38"/>
      <c r="E25" s="85"/>
    </row>
    <row r="26" spans="2:5" ht="13.5">
      <c r="B26" s="38"/>
      <c r="C26" s="38"/>
      <c r="D26" s="38"/>
      <c r="E26" s="85"/>
    </row>
    <row r="27" spans="2:5" ht="13.5">
      <c r="B27" s="38"/>
      <c r="C27" s="38"/>
      <c r="D27" s="38"/>
      <c r="E27" s="84"/>
    </row>
    <row r="28" spans="2:5" ht="13.5">
      <c r="B28" s="38"/>
      <c r="C28" s="38"/>
      <c r="D28" s="38"/>
      <c r="E28" s="85"/>
    </row>
    <row r="29" spans="2:5" ht="13.5">
      <c r="B29" s="38"/>
      <c r="C29" s="38"/>
      <c r="D29" s="38"/>
      <c r="E29" s="85"/>
    </row>
    <row r="30" spans="2:5" ht="13.5">
      <c r="B30" s="38"/>
      <c r="C30" s="38"/>
      <c r="D30" s="38"/>
      <c r="E30" s="84"/>
    </row>
    <row r="31" spans="2:5" ht="13.5">
      <c r="B31" s="38"/>
      <c r="C31" s="38"/>
      <c r="D31" s="38"/>
      <c r="E31" s="84"/>
    </row>
    <row r="32" spans="2:5" ht="13.5">
      <c r="B32" s="38"/>
      <c r="C32" s="38"/>
      <c r="D32" s="38"/>
      <c r="E32" s="85"/>
    </row>
    <row r="33" spans="2:5" ht="13.5">
      <c r="B33" s="38"/>
      <c r="C33" s="38"/>
      <c r="D33" s="38"/>
      <c r="E33" s="85"/>
    </row>
    <row r="34" spans="2:5" ht="13.5">
      <c r="B34" s="38"/>
      <c r="C34" s="38"/>
      <c r="D34" s="38"/>
      <c r="E34" s="85"/>
    </row>
    <row r="35" spans="2:5" ht="13.5">
      <c r="B35" s="38"/>
      <c r="C35" s="38"/>
      <c r="D35" s="38"/>
      <c r="E35" s="84"/>
    </row>
    <row r="36" spans="2:5" ht="13.5">
      <c r="B36" s="38"/>
      <c r="C36" s="38"/>
      <c r="D36" s="38"/>
      <c r="E36" s="85"/>
    </row>
    <row r="37" spans="2:5" ht="13.5">
      <c r="B37" s="38"/>
      <c r="C37" s="38"/>
      <c r="D37" s="38"/>
      <c r="E37" s="84"/>
    </row>
    <row r="38" spans="2:5" ht="13.5">
      <c r="B38" s="38"/>
      <c r="C38" s="38"/>
      <c r="D38" s="38"/>
      <c r="E38" s="84"/>
    </row>
    <row r="39" spans="2:5" ht="13.5">
      <c r="B39" s="38"/>
      <c r="C39" s="38"/>
      <c r="D39" s="38"/>
      <c r="E39" s="85"/>
    </row>
    <row r="40" spans="2:5" ht="13.5">
      <c r="B40" s="38"/>
      <c r="C40" s="38"/>
      <c r="D40" s="38"/>
      <c r="E40" s="85"/>
    </row>
    <row r="41" spans="2:5" ht="13.5">
      <c r="B41" s="38"/>
      <c r="C41" s="38"/>
      <c r="D41" s="38"/>
      <c r="E41" s="85"/>
    </row>
    <row r="42" spans="2:5" ht="13.5">
      <c r="B42" s="38"/>
      <c r="C42" s="38"/>
      <c r="D42" s="38"/>
      <c r="E42" s="85"/>
    </row>
    <row r="43" spans="2:5" ht="13.5">
      <c r="B43" s="38"/>
      <c r="C43" s="38"/>
      <c r="D43" s="38"/>
      <c r="E43" s="85"/>
    </row>
    <row r="44" spans="2:5" ht="13.5">
      <c r="B44" s="38"/>
      <c r="C44" s="38"/>
      <c r="D44" s="38"/>
      <c r="E44" s="84"/>
    </row>
    <row r="45" spans="2:5" ht="13.5">
      <c r="B45" s="38"/>
      <c r="C45" s="38"/>
      <c r="D45" s="38"/>
      <c r="E45" s="85"/>
    </row>
    <row r="46" spans="2:5" ht="13.5">
      <c r="B46" s="38"/>
      <c r="C46" s="38"/>
      <c r="D46" s="38"/>
      <c r="E46" s="85"/>
    </row>
    <row r="47" spans="2:5" ht="13.5">
      <c r="B47" s="38"/>
      <c r="C47" s="38"/>
      <c r="D47" s="38"/>
      <c r="E47" s="84"/>
    </row>
    <row r="48" spans="2:5" ht="13.5">
      <c r="B48" s="38"/>
      <c r="C48" s="38"/>
      <c r="D48" s="38"/>
      <c r="E48" s="84"/>
    </row>
    <row r="49" spans="2:5" ht="13.5">
      <c r="B49" s="38"/>
      <c r="C49" s="38"/>
      <c r="D49" s="38"/>
      <c r="E49" s="85"/>
    </row>
    <row r="50" spans="2:5" ht="13.5">
      <c r="B50" s="38"/>
      <c r="C50" s="38"/>
      <c r="D50" s="38"/>
      <c r="E50" s="84"/>
    </row>
    <row r="51" spans="2:5" ht="13.5">
      <c r="B51" s="38"/>
      <c r="C51" s="38"/>
      <c r="D51" s="38"/>
      <c r="E51" s="85"/>
    </row>
    <row r="52" spans="2:5" ht="13.5">
      <c r="B52" s="38"/>
      <c r="C52" s="38"/>
      <c r="D52" s="38"/>
      <c r="E52" s="84"/>
    </row>
    <row r="53" spans="2:5" ht="13.5">
      <c r="B53" s="38"/>
      <c r="C53" s="38"/>
      <c r="D53" s="38"/>
      <c r="E53" s="85"/>
    </row>
    <row r="54" spans="2:4" ht="12">
      <c r="B54" s="38"/>
      <c r="C54" s="38"/>
      <c r="D54" s="38"/>
    </row>
    <row r="55" spans="2:4" ht="12">
      <c r="B55" s="38"/>
      <c r="C55" s="38"/>
      <c r="D55" s="38"/>
    </row>
  </sheetData>
  <sheetProtection/>
  <mergeCells count="2">
    <mergeCell ref="B2:B3"/>
    <mergeCell ref="E2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4" width="7.140625" style="50" customWidth="1"/>
    <col min="5" max="5" width="13.28125" style="86" customWidth="1"/>
    <col min="6" max="6" width="15.421875" style="38" customWidth="1"/>
    <col min="7" max="16384" width="9.140625" style="38" customWidth="1"/>
  </cols>
  <sheetData>
    <row r="1" spans="1:5" s="31" customFormat="1" ht="12">
      <c r="A1" s="87" t="s">
        <v>116</v>
      </c>
      <c r="B1" s="32"/>
      <c r="C1" s="32"/>
      <c r="D1" s="32"/>
      <c r="E1" s="32"/>
    </row>
    <row r="2" spans="2:5" s="31" customFormat="1" ht="12.75" customHeight="1">
      <c r="B2" s="101" t="s">
        <v>126</v>
      </c>
      <c r="C2" s="33"/>
      <c r="D2" s="33"/>
      <c r="E2" s="103" t="s">
        <v>180</v>
      </c>
    </row>
    <row r="3" spans="2:6" s="31" customFormat="1" ht="22.5" customHeight="1">
      <c r="B3" s="101"/>
      <c r="C3" s="34">
        <v>45047</v>
      </c>
      <c r="D3" s="34">
        <v>45413</v>
      </c>
      <c r="E3" s="103"/>
      <c r="F3" s="81" t="s">
        <v>177</v>
      </c>
    </row>
    <row r="4" spans="1:6" s="36" customFormat="1" ht="20.25" customHeight="1">
      <c r="A4" s="88" t="s">
        <v>0</v>
      </c>
      <c r="B4" s="75">
        <v>31.304130770747996</v>
      </c>
      <c r="C4" s="75">
        <v>100.59237088391971</v>
      </c>
      <c r="D4" s="75">
        <v>104.88127320805512</v>
      </c>
      <c r="E4" s="82">
        <f aca="true" t="shared" si="0" ref="E4:E16">D4/C4*100-100</f>
        <v>4.263645728247781</v>
      </c>
      <c r="F4" s="82">
        <f aca="true" t="shared" si="1" ref="F4:F15">((D4-C4)*B4)/C$16</f>
        <v>1.30025552272196</v>
      </c>
    </row>
    <row r="5" spans="1:6" s="36" customFormat="1" ht="13.5">
      <c r="A5" s="88" t="s">
        <v>55</v>
      </c>
      <c r="B5" s="75">
        <v>8.394706536547227</v>
      </c>
      <c r="C5" s="75">
        <v>95.52901513913297</v>
      </c>
      <c r="D5" s="75">
        <v>108.42538739784727</v>
      </c>
      <c r="E5" s="82">
        <f t="shared" si="0"/>
        <v>13.499953118883752</v>
      </c>
      <c r="F5" s="82">
        <f t="shared" si="1"/>
        <v>1.0484651067489146</v>
      </c>
    </row>
    <row r="6" spans="1:6" s="36" customFormat="1" ht="13.5">
      <c r="A6" s="88" t="s">
        <v>76</v>
      </c>
      <c r="B6" s="75">
        <v>4.253192936027786</v>
      </c>
      <c r="C6" s="75">
        <v>141.08324790609447</v>
      </c>
      <c r="D6" s="75">
        <v>162.8127654850624</v>
      </c>
      <c r="E6" s="82">
        <f t="shared" si="0"/>
        <v>15.401911921840068</v>
      </c>
      <c r="F6" s="82">
        <f t="shared" si="1"/>
        <v>0.8950474729704081</v>
      </c>
    </row>
    <row r="7" spans="1:9" s="36" customFormat="1" ht="13.5" customHeight="1">
      <c r="A7" s="88" t="s">
        <v>30</v>
      </c>
      <c r="B7" s="75">
        <v>27.624259296337037</v>
      </c>
      <c r="C7" s="75">
        <v>105.57531765344771</v>
      </c>
      <c r="D7" s="75">
        <v>108.7974834337541</v>
      </c>
      <c r="E7" s="82">
        <f t="shared" si="0"/>
        <v>3.0520067113444043</v>
      </c>
      <c r="F7" s="82">
        <f t="shared" si="1"/>
        <v>0.8620241346853187</v>
      </c>
      <c r="I7" s="88"/>
    </row>
    <row r="8" spans="1:6" s="36" customFormat="1" ht="13.5" customHeight="1">
      <c r="A8" s="88" t="s">
        <v>104</v>
      </c>
      <c r="B8" s="75">
        <v>5.288608119776438</v>
      </c>
      <c r="C8" s="75">
        <v>104.0159131210868</v>
      </c>
      <c r="D8" s="75">
        <v>105.02243990778304</v>
      </c>
      <c r="E8" s="82">
        <f t="shared" si="0"/>
        <v>0.9676661546243537</v>
      </c>
      <c r="F8" s="82">
        <f t="shared" si="1"/>
        <v>0.051552250253682194</v>
      </c>
    </row>
    <row r="9" spans="1:6" s="36" customFormat="1" ht="13.5" customHeight="1">
      <c r="A9" s="89" t="s">
        <v>79</v>
      </c>
      <c r="B9" s="75">
        <v>1.0808192579877245</v>
      </c>
      <c r="C9" s="75">
        <v>115.80130984191823</v>
      </c>
      <c r="D9" s="75">
        <v>115.99242229941854</v>
      </c>
      <c r="E9" s="82">
        <f t="shared" si="0"/>
        <v>0.16503479775937535</v>
      </c>
      <c r="F9" s="82">
        <f t="shared" si="1"/>
        <v>0.0020004282253794393</v>
      </c>
    </row>
    <row r="10" spans="1:6" s="36" customFormat="1" ht="13.5" customHeight="1">
      <c r="A10" s="88" t="s">
        <v>14</v>
      </c>
      <c r="B10" s="75">
        <v>4.900016548039428</v>
      </c>
      <c r="C10" s="75">
        <v>96.45084355240279</v>
      </c>
      <c r="D10" s="75">
        <v>96.38402543527293</v>
      </c>
      <c r="E10" s="82">
        <f t="shared" si="0"/>
        <v>-0.06927686132009114</v>
      </c>
      <c r="F10" s="82">
        <f t="shared" si="1"/>
        <v>-0.0031708279843942863</v>
      </c>
    </row>
    <row r="11" spans="1:6" s="36" customFormat="1" ht="13.5">
      <c r="A11" s="88" t="s">
        <v>130</v>
      </c>
      <c r="B11" s="75">
        <v>1.4238415288433024</v>
      </c>
      <c r="C11" s="75">
        <v>101.42184253241874</v>
      </c>
      <c r="D11" s="75">
        <v>96.68226845144301</v>
      </c>
      <c r="E11" s="82">
        <f t="shared" si="0"/>
        <v>-4.673129537614898</v>
      </c>
      <c r="F11" s="82">
        <f t="shared" si="1"/>
        <v>-0.06535545970872174</v>
      </c>
    </row>
    <row r="12" spans="1:6" s="36" customFormat="1" ht="13.5" customHeight="1">
      <c r="A12" s="88" t="s">
        <v>20</v>
      </c>
      <c r="B12" s="75">
        <v>4.3459495819977</v>
      </c>
      <c r="C12" s="75">
        <v>101.2603866187551</v>
      </c>
      <c r="D12" s="75">
        <v>99.44160010189437</v>
      </c>
      <c r="E12" s="82">
        <f t="shared" si="0"/>
        <v>-1.7961481064737228</v>
      </c>
      <c r="F12" s="82">
        <f t="shared" si="1"/>
        <v>-0.07655037313742807</v>
      </c>
    </row>
    <row r="13" spans="1:6" s="36" customFormat="1" ht="13.5">
      <c r="A13" s="88" t="s">
        <v>83</v>
      </c>
      <c r="B13" s="75">
        <v>6.460721818470498</v>
      </c>
      <c r="C13" s="75">
        <v>92.39725654860801</v>
      </c>
      <c r="D13" s="75">
        <v>90.40227169745943</v>
      </c>
      <c r="E13" s="82">
        <f t="shared" si="0"/>
        <v>-2.1591386212847965</v>
      </c>
      <c r="F13" s="82">
        <f t="shared" si="1"/>
        <v>-0.1248249918495641</v>
      </c>
    </row>
    <row r="14" spans="1:9" s="36" customFormat="1" ht="13.5">
      <c r="A14" s="88" t="s">
        <v>69</v>
      </c>
      <c r="B14" s="75">
        <v>2.2688956368227204</v>
      </c>
      <c r="C14" s="75">
        <v>100.1542651516132</v>
      </c>
      <c r="D14" s="75">
        <v>92.19074916972109</v>
      </c>
      <c r="E14" s="82">
        <f t="shared" si="0"/>
        <v>-7.951249974064481</v>
      </c>
      <c r="F14" s="82">
        <f t="shared" si="1"/>
        <v>-0.17498478094979525</v>
      </c>
      <c r="I14" s="88"/>
    </row>
    <row r="15" spans="1:9" s="36" customFormat="1" ht="13.5" customHeight="1">
      <c r="A15" s="88" t="s">
        <v>65</v>
      </c>
      <c r="B15" s="75">
        <v>2.6548579684021067</v>
      </c>
      <c r="C15" s="75">
        <v>113.66228733441731</v>
      </c>
      <c r="D15" s="75">
        <v>104.69825788607992</v>
      </c>
      <c r="E15" s="82">
        <f t="shared" si="0"/>
        <v>-7.886546768114414</v>
      </c>
      <c r="F15" s="82">
        <f t="shared" si="1"/>
        <v>-0.2304758730009086</v>
      </c>
      <c r="I15" s="88"/>
    </row>
    <row r="16" spans="1:8" ht="13.5" customHeight="1">
      <c r="A16" s="90" t="s">
        <v>108</v>
      </c>
      <c r="B16" s="74">
        <v>99.99999999999997</v>
      </c>
      <c r="C16" s="74">
        <v>103.25690364047722</v>
      </c>
      <c r="D16" s="74">
        <v>106.85435620587737</v>
      </c>
      <c r="E16" s="83">
        <f t="shared" si="0"/>
        <v>3.4839826089748414</v>
      </c>
      <c r="F16" s="83">
        <f>SUM(F4:F15)</f>
        <v>3.48398260897485</v>
      </c>
      <c r="H16" s="91"/>
    </row>
    <row r="17" spans="1:5" ht="13.5">
      <c r="A17" s="48"/>
      <c r="B17" s="49"/>
      <c r="C17" s="49"/>
      <c r="D17" s="49"/>
      <c r="E17" s="84"/>
    </row>
    <row r="18" ht="13.5">
      <c r="E18" s="84"/>
    </row>
    <row r="19" spans="2:5" ht="13.5">
      <c r="B19" s="38"/>
      <c r="C19" s="38"/>
      <c r="D19" s="38"/>
      <c r="E19" s="85"/>
    </row>
    <row r="20" spans="2:5" ht="13.5">
      <c r="B20" s="38"/>
      <c r="C20" s="38"/>
      <c r="D20" s="38"/>
      <c r="E20" s="85"/>
    </row>
    <row r="21" spans="2:5" ht="13.5">
      <c r="B21" s="38"/>
      <c r="C21" s="38"/>
      <c r="D21" s="38"/>
      <c r="E21" s="85"/>
    </row>
    <row r="22" spans="2:5" ht="13.5">
      <c r="B22" s="38"/>
      <c r="C22" s="38"/>
      <c r="D22" s="38"/>
      <c r="E22" s="85"/>
    </row>
    <row r="23" spans="2:5" ht="13.5">
      <c r="B23" s="38"/>
      <c r="C23" s="38"/>
      <c r="D23" s="38"/>
      <c r="E23" s="85"/>
    </row>
    <row r="24" spans="2:5" ht="13.5">
      <c r="B24" s="38"/>
      <c r="C24" s="38"/>
      <c r="D24" s="38"/>
      <c r="E24" s="85"/>
    </row>
    <row r="25" spans="2:5" ht="13.5">
      <c r="B25" s="38"/>
      <c r="C25" s="38"/>
      <c r="D25" s="38"/>
      <c r="E25" s="85"/>
    </row>
    <row r="26" spans="2:5" ht="13.5">
      <c r="B26" s="38"/>
      <c r="C26" s="38"/>
      <c r="D26" s="38"/>
      <c r="E26" s="85"/>
    </row>
    <row r="27" spans="2:5" ht="13.5">
      <c r="B27" s="38"/>
      <c r="C27" s="38"/>
      <c r="D27" s="38"/>
      <c r="E27" s="84"/>
    </row>
    <row r="28" spans="2:5" ht="13.5">
      <c r="B28" s="38"/>
      <c r="C28" s="38"/>
      <c r="D28" s="38"/>
      <c r="E28" s="85"/>
    </row>
    <row r="29" spans="2:5" ht="13.5">
      <c r="B29" s="38"/>
      <c r="C29" s="38"/>
      <c r="D29" s="38"/>
      <c r="E29" s="85"/>
    </row>
    <row r="30" spans="2:5" ht="13.5">
      <c r="B30" s="38"/>
      <c r="C30" s="38"/>
      <c r="D30" s="38"/>
      <c r="E30" s="84"/>
    </row>
    <row r="31" spans="2:5" ht="13.5">
      <c r="B31" s="38"/>
      <c r="C31" s="38"/>
      <c r="D31" s="38"/>
      <c r="E31" s="84"/>
    </row>
    <row r="32" spans="2:5" ht="13.5">
      <c r="B32" s="38"/>
      <c r="C32" s="38"/>
      <c r="D32" s="38"/>
      <c r="E32" s="85"/>
    </row>
    <row r="33" spans="2:5" ht="13.5">
      <c r="B33" s="38"/>
      <c r="C33" s="38"/>
      <c r="D33" s="38"/>
      <c r="E33" s="85"/>
    </row>
    <row r="34" spans="2:5" ht="13.5">
      <c r="B34" s="38"/>
      <c r="C34" s="38"/>
      <c r="D34" s="38"/>
      <c r="E34" s="85"/>
    </row>
    <row r="35" spans="2:5" ht="13.5">
      <c r="B35" s="38"/>
      <c r="C35" s="38"/>
      <c r="D35" s="38"/>
      <c r="E35" s="84"/>
    </row>
    <row r="36" spans="2:5" ht="13.5">
      <c r="B36" s="38"/>
      <c r="C36" s="38"/>
      <c r="D36" s="38"/>
      <c r="E36" s="85"/>
    </row>
    <row r="37" spans="2:5" ht="13.5">
      <c r="B37" s="38"/>
      <c r="C37" s="38"/>
      <c r="D37" s="38"/>
      <c r="E37" s="84"/>
    </row>
    <row r="38" spans="2:5" ht="13.5">
      <c r="B38" s="38"/>
      <c r="C38" s="38"/>
      <c r="D38" s="38"/>
      <c r="E38" s="84"/>
    </row>
    <row r="39" spans="2:5" ht="13.5">
      <c r="B39" s="38"/>
      <c r="C39" s="38"/>
      <c r="D39" s="38"/>
      <c r="E39" s="85"/>
    </row>
    <row r="40" spans="2:5" ht="13.5">
      <c r="B40" s="38"/>
      <c r="C40" s="38"/>
      <c r="D40" s="38"/>
      <c r="E40" s="85"/>
    </row>
    <row r="41" spans="2:5" ht="13.5">
      <c r="B41" s="38"/>
      <c r="C41" s="38"/>
      <c r="D41" s="38"/>
      <c r="E41" s="85"/>
    </row>
    <row r="42" spans="2:5" ht="13.5">
      <c r="B42" s="38"/>
      <c r="C42" s="38"/>
      <c r="D42" s="38"/>
      <c r="E42" s="85"/>
    </row>
    <row r="43" spans="2:5" ht="13.5">
      <c r="B43" s="38"/>
      <c r="C43" s="38"/>
      <c r="D43" s="38"/>
      <c r="E43" s="85"/>
    </row>
    <row r="44" spans="2:5" ht="13.5">
      <c r="B44" s="38"/>
      <c r="C44" s="38"/>
      <c r="D44" s="38"/>
      <c r="E44" s="84"/>
    </row>
    <row r="45" spans="2:5" ht="13.5">
      <c r="B45" s="38"/>
      <c r="C45" s="38"/>
      <c r="D45" s="38"/>
      <c r="E45" s="85"/>
    </row>
    <row r="46" spans="2:5" ht="13.5">
      <c r="B46" s="38"/>
      <c r="C46" s="38"/>
      <c r="D46" s="38"/>
      <c r="E46" s="85"/>
    </row>
    <row r="47" spans="2:5" ht="13.5">
      <c r="B47" s="38"/>
      <c r="C47" s="38"/>
      <c r="D47" s="38"/>
      <c r="E47" s="84"/>
    </row>
    <row r="48" spans="2:5" ht="13.5">
      <c r="B48" s="38"/>
      <c r="C48" s="38"/>
      <c r="D48" s="38"/>
      <c r="E48" s="84"/>
    </row>
    <row r="49" spans="2:5" ht="13.5">
      <c r="B49" s="38"/>
      <c r="C49" s="38"/>
      <c r="D49" s="38"/>
      <c r="E49" s="85"/>
    </row>
    <row r="50" spans="2:5" ht="13.5">
      <c r="B50" s="38"/>
      <c r="C50" s="38"/>
      <c r="D50" s="38"/>
      <c r="E50" s="84"/>
    </row>
    <row r="51" spans="2:5" ht="13.5">
      <c r="B51" s="38"/>
      <c r="C51" s="38"/>
      <c r="D51" s="38"/>
      <c r="E51" s="85"/>
    </row>
    <row r="52" spans="2:5" ht="13.5">
      <c r="B52" s="38"/>
      <c r="C52" s="38"/>
      <c r="D52" s="38"/>
      <c r="E52" s="84"/>
    </row>
    <row r="53" spans="2:5" ht="13.5">
      <c r="B53" s="38"/>
      <c r="C53" s="38"/>
      <c r="D53" s="38"/>
      <c r="E53" s="85"/>
    </row>
    <row r="54" spans="2:4" ht="12">
      <c r="B54" s="38"/>
      <c r="C54" s="38"/>
      <c r="D54" s="38"/>
    </row>
    <row r="55" spans="2:4" ht="12">
      <c r="B55" s="38"/>
      <c r="C55" s="38"/>
      <c r="D55" s="38"/>
    </row>
  </sheetData>
  <sheetProtection/>
  <mergeCells count="2">
    <mergeCell ref="B2:B3"/>
    <mergeCell ref="E2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6:R7"/>
  <sheetViews>
    <sheetView zoomScalePageLayoutView="0" workbookViewId="0" topLeftCell="B7">
      <selection activeCell="D22" sqref="D22"/>
    </sheetView>
  </sheetViews>
  <sheetFormatPr defaultColWidth="9.140625" defaultRowHeight="15"/>
  <sheetData>
    <row r="6" spans="5:18" ht="15">
      <c r="E6" s="98">
        <v>45017</v>
      </c>
      <c r="F6" s="98">
        <v>45047</v>
      </c>
      <c r="G6" s="98">
        <v>45078</v>
      </c>
      <c r="H6" s="98">
        <v>45108</v>
      </c>
      <c r="I6" s="98">
        <v>45139</v>
      </c>
      <c r="J6" s="98">
        <v>45170</v>
      </c>
      <c r="K6" s="98">
        <v>45200</v>
      </c>
      <c r="L6" s="98">
        <v>45231</v>
      </c>
      <c r="M6" s="98">
        <v>45261</v>
      </c>
      <c r="N6" s="98">
        <v>45292</v>
      </c>
      <c r="O6" s="98">
        <v>45323</v>
      </c>
      <c r="P6" s="98">
        <v>45352</v>
      </c>
      <c r="Q6" s="98">
        <v>45383</v>
      </c>
      <c r="R6" s="98">
        <v>45413</v>
      </c>
    </row>
    <row r="7" spans="5:18" ht="15">
      <c r="E7" s="99">
        <v>-0.19689017148400012</v>
      </c>
      <c r="F7" s="99">
        <v>-0.18862952110812614</v>
      </c>
      <c r="G7" s="99">
        <v>-0.554420163848377</v>
      </c>
      <c r="H7" s="99">
        <v>0.11636953887349932</v>
      </c>
      <c r="I7" s="99">
        <v>0.0036783014576684536</v>
      </c>
      <c r="J7" s="99">
        <v>0.24553211361771332</v>
      </c>
      <c r="K7" s="99">
        <v>0.8117273204239552</v>
      </c>
      <c r="L7" s="99">
        <v>0.855593306256381</v>
      </c>
      <c r="M7" s="99">
        <v>1.4132287980125824</v>
      </c>
      <c r="N7" s="99">
        <v>-0.2694257800472002</v>
      </c>
      <c r="O7" s="99">
        <v>-0.18326282631365132</v>
      </c>
      <c r="P7" s="99">
        <v>0.16691576531474084</v>
      </c>
      <c r="Q7" s="99">
        <v>0.7523696059876812</v>
      </c>
      <c r="R7" s="99">
        <v>0.08860655199709877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user</cp:lastModifiedBy>
  <cp:lastPrinted>2020-04-08T13:11:29Z</cp:lastPrinted>
  <dcterms:created xsi:type="dcterms:W3CDTF">2012-12-18T14:30:56Z</dcterms:created>
  <dcterms:modified xsi:type="dcterms:W3CDTF">2024-05-28T09:59:48Z</dcterms:modified>
  <cp:category/>
  <cp:version/>
  <cp:contentType/>
  <cp:contentStatus/>
</cp:coreProperties>
</file>